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entificnet-my.sharepoint.com/personal/sfiorese_unibz_it/Documents/NdV/Valutazione della didattica/2020/finale/"/>
    </mc:Choice>
  </mc:AlternateContent>
  <xr:revisionPtr revIDLastSave="90" documentId="8_{ECF83762-F54D-4973-8EED-D10461588B08}" xr6:coauthVersionLast="45" xr6:coauthVersionMax="45" xr10:uidLastSave="{B72F045E-EA1D-4C5C-9215-49F238D67207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matrix" localSheetId="0">Sheet1!$A$1:$BV$22</definedName>
    <definedName name="nmatrix" localSheetId="0">Sheet1!$A$27:$BT$34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22" i="1" l="1"/>
  <c r="CA22" i="1"/>
  <c r="BZ22" i="1"/>
  <c r="BY22" i="1"/>
  <c r="BX22" i="1"/>
  <c r="BW34" i="1"/>
  <c r="BW29" i="1"/>
  <c r="BW30" i="1"/>
  <c r="BW31" i="1"/>
  <c r="BW32" i="1"/>
  <c r="BW33" i="1"/>
  <c r="BW28" i="1"/>
  <c r="BW22" i="1"/>
  <c r="BW3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" i="1"/>
  <c r="B26" i="1"/>
  <c r="B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atrix" type="6" refreshedVersion="6" background="1" saveData="1">
    <textPr sourceFile="/Users/paolocarbone_/OneDrive - Università degli Studi di Perugia/DesktopFolder/Venus/usr/pac/NucleoBz/RelazioneDidattica2020/2020/matrix.csv" comma="1">
      <textFields count="7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nmatrix" type="6" refreshedVersion="6" background="1" saveData="1">
    <textPr sourceFile="/Users/paolocarbone_/OneDrive - Università degli Studi di Perugia/DesktopFolder/Venus/usr/pac/NucleoBz/RelazioneDidattica2020/2020/nmatrix.csv" comma="1">
      <textFields count="7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<sst xmlns="http://schemas.openxmlformats.org/spreadsheetml/2006/main" count="179" uniqueCount="67">
  <si>
    <t>Agricultural and Agro-Environmental Sciences (L-25)</t>
  </si>
  <si>
    <t>negative resp.</t>
  </si>
  <si>
    <t>Antropolad</t>
  </si>
  <si>
    <t>Communication (L-20) - 2012</t>
  </si>
  <si>
    <t>Computer Science (L-31) - 2017</t>
  </si>
  <si>
    <t>Computer Science and Engineering (L-8 L-31)</t>
  </si>
  <si>
    <t>Design and Art (L-4) - Art</t>
  </si>
  <si>
    <t>Design and Art (L-4) - Design</t>
  </si>
  <si>
    <t>Economics and Management (L-18)</t>
  </si>
  <si>
    <t>Economics and Social Sciences PPE (L-33)</t>
  </si>
  <si>
    <t>Educators (L-19)</t>
  </si>
  <si>
    <t>Industrial and Mechanical Engineering (L-9) - 2011</t>
  </si>
  <si>
    <t>Industrial and Mechanical Engineering (L-9) - 2016</t>
  </si>
  <si>
    <t>Master Accounting and Finance (LM-77)</t>
  </si>
  <si>
    <t>Master Computational Data Science (LM-18)</t>
  </si>
  <si>
    <t>Master Computer Science (LM-18)</t>
  </si>
  <si>
    <t>Master EMCL (LM-18)</t>
  </si>
  <si>
    <t>Master EMMA (LM-73)</t>
  </si>
  <si>
    <t>Master EMSE (LM-18)</t>
  </si>
  <si>
    <t>Master Eco-Social Design (LM-12) - 2015</t>
  </si>
  <si>
    <t>Master Economics and Management of the Public Sector (LM-63)</t>
  </si>
  <si>
    <t>Master Education German section (LM-85 bis)</t>
  </si>
  <si>
    <t>Master Education Italian section (LM-85 bis)</t>
  </si>
  <si>
    <t>Master Education Ladin section (LM-85 bis)</t>
  </si>
  <si>
    <t>Master Energy Engineering (LM-30) - 2016</t>
  </si>
  <si>
    <t>Master Entrepreneurship and Innovation (LM-77)</t>
  </si>
  <si>
    <t>Master Food Sciences for Innovation and Authenticity (LM-70)</t>
  </si>
  <si>
    <t>Master HyRMA</t>
  </si>
  <si>
    <t>Master IMaHS (LM-69)</t>
  </si>
  <si>
    <t>Master IRIS NEW (LM-87)</t>
  </si>
  <si>
    <t>Master Industrial Mechanical Engineering (LM-33)</t>
  </si>
  <si>
    <t>Master Music (LM-45)</t>
  </si>
  <si>
    <t>Master VEM (LM-69)</t>
  </si>
  <si>
    <t>Social Work (L-39)</t>
  </si>
  <si>
    <t>Studium Generale</t>
  </si>
  <si>
    <t>Tourism; Sport &amp; Event Management (L-18)</t>
  </si>
  <si>
    <t>Wood Engineering (L-9)</t>
  </si>
  <si>
    <t xml:space="preserve">medie </t>
  </si>
  <si>
    <t>Are the supplementary teaching activities (exercises  tutorials  laboratories  etc...) helpful in subject learning?</t>
  </si>
  <si>
    <t>Are the teaching rooms for this course adequate? (blackboard visibility  seating  acoustics)</t>
  </si>
  <si>
    <t>Are you generally satisfied with the course taught?</t>
  </si>
  <si>
    <t>Are you interested in the subject?</t>
  </si>
  <si>
    <t>Could the teacher with his teaching activities improve your language skills? (applicable only if the teaching language differs from the main teaching language of the secondary school)</t>
  </si>
  <si>
    <t>Did the "list of topics covered" that was written in the course description correspond to the topics covered in the course?</t>
  </si>
  <si>
    <t>Does the teacher display teaching ability?</t>
  </si>
  <si>
    <t>Does the teacher explain the subject clearly?</t>
  </si>
  <si>
    <t>Does the teacher stimulate / motivate interest in the subject?</t>
  </si>
  <si>
    <t>Has the exam procedure been explained clearly?</t>
  </si>
  <si>
    <t>Has the timetable for lectures  exercises and other teaching activities been respected?</t>
  </si>
  <si>
    <t>If applicable  does the teaching assistant explain the subject clearly?</t>
  </si>
  <si>
    <t>Is the study load in this subject proportionate to the credits awarded?</t>
  </si>
  <si>
    <t>Is the teacher available for explanations and clarifications?</t>
  </si>
  <si>
    <t>Is the teacher open to discussion and does he/she answer questions?</t>
  </si>
  <si>
    <t>Is the teaching material (recommended and supplied) adequate for subject study?</t>
  </si>
  <si>
    <t>Was the language the teacher used comprehensible?</t>
  </si>
  <si>
    <t>Was the language used by the teacher the official course language?</t>
  </si>
  <si>
    <t>Was your preliminary knowledge sufficient to understand the subject?</t>
  </si>
  <si>
    <t>medie</t>
  </si>
  <si>
    <t>Education Italian section</t>
  </si>
  <si>
    <t>Logistics and Production (L-9)</t>
  </si>
  <si>
    <t>Are the rooms and equipment for the supplementary didactic activities (exercises  labors  seminars ‚ ...) adequate?</t>
  </si>
  <si>
    <t>medie 2017-2018</t>
  </si>
  <si>
    <t>CS media</t>
  </si>
  <si>
    <t>Natec media</t>
  </si>
  <si>
    <t>DES media</t>
  </si>
  <si>
    <t>ECO media</t>
  </si>
  <si>
    <t>EDU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</si>
</sst>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/>
    <xf numFmtId="0" fontId="1" fillId="0" borderId="0" xfId="0" applyFont="1" applyAlignment="1">
      <alignment textRotation="90"/>
    </xf>
    <xf numFmtId="2" fontId="1" fillId="0" borderId="0" xfId="0" applyNumberFormat="1" applyFont="1"/>
    <xf numFmtId="2" fontId="0" fillId="0" borderId="0" xfId="0" applyNumberFormat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trix" connectionId="1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matrix" connectionId="2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35"/>
  <sheetViews>
    <sheetView tabSelected="1" topLeftCell="Y1" zoomScale="70" zoomScaleNormal="70" workbookViewId="0">
      <selection activeCell="CB2" sqref="CB2"/>
    </sheetView>
  </sheetViews>
  <sheetFormatPr defaultColWidth="11" defaultRowHeight="15.75" x14ac:dyDescent="0.25"/>
  <cols>
    <col min="1" max="1" width="154.625" bestFit="1" customWidth="1"/>
    <col min="2" max="2" width="7.75" bestFit="1" customWidth="1"/>
    <col min="3" max="73" width="5.125" bestFit="1" customWidth="1"/>
    <col min="74" max="74" width="5.125" style="2" bestFit="1" customWidth="1"/>
    <col min="75" max="75" width="13.5" bestFit="1" customWidth="1"/>
    <col min="77" max="77" width="12.5" bestFit="1" customWidth="1"/>
    <col min="79" max="79" width="12.5" bestFit="1" customWidth="1"/>
  </cols>
  <sheetData>
    <row r="1" spans="1:80" s="1" customFormat="1" ht="329.25" x14ac:dyDescent="0.25">
      <c r="B1" s="1" t="s">
        <v>0</v>
      </c>
      <c r="C1" s="1" t="s">
        <v>1</v>
      </c>
      <c r="D1" s="1" t="s">
        <v>2</v>
      </c>
      <c r="E1" s="1" t="s">
        <v>1</v>
      </c>
      <c r="F1" s="1" t="s">
        <v>3</v>
      </c>
      <c r="G1" s="1" t="s">
        <v>1</v>
      </c>
      <c r="H1" s="1" t="s">
        <v>4</v>
      </c>
      <c r="I1" s="1" t="s">
        <v>1</v>
      </c>
      <c r="J1" s="1" t="s">
        <v>5</v>
      </c>
      <c r="K1" s="1" t="s">
        <v>1</v>
      </c>
      <c r="L1" s="1" t="s">
        <v>6</v>
      </c>
      <c r="M1" s="1" t="s">
        <v>1</v>
      </c>
      <c r="N1" s="1" t="s">
        <v>7</v>
      </c>
      <c r="O1" s="1" t="s">
        <v>1</v>
      </c>
      <c r="P1" s="1" t="s">
        <v>8</v>
      </c>
      <c r="Q1" s="1" t="s">
        <v>1</v>
      </c>
      <c r="R1" s="1" t="s">
        <v>9</v>
      </c>
      <c r="S1" s="1" t="s">
        <v>1</v>
      </c>
      <c r="T1" s="1" t="s">
        <v>10</v>
      </c>
      <c r="U1" s="1" t="s">
        <v>1</v>
      </c>
      <c r="V1" s="1" t="s">
        <v>11</v>
      </c>
      <c r="W1" s="1" t="s">
        <v>1</v>
      </c>
      <c r="X1" s="1" t="s">
        <v>12</v>
      </c>
      <c r="Y1" s="1" t="s">
        <v>1</v>
      </c>
      <c r="Z1" s="1" t="s">
        <v>13</v>
      </c>
      <c r="AA1" s="1" t="s">
        <v>1</v>
      </c>
      <c r="AB1" s="1" t="s">
        <v>14</v>
      </c>
      <c r="AC1" s="1" t="s">
        <v>1</v>
      </c>
      <c r="AD1" s="1" t="s">
        <v>15</v>
      </c>
      <c r="AE1" s="1" t="s">
        <v>1</v>
      </c>
      <c r="AF1" s="1" t="s">
        <v>16</v>
      </c>
      <c r="AG1" s="1" t="s">
        <v>1</v>
      </c>
      <c r="AH1" s="1" t="s">
        <v>17</v>
      </c>
      <c r="AI1" s="1" t="s">
        <v>1</v>
      </c>
      <c r="AJ1" s="1" t="s">
        <v>18</v>
      </c>
      <c r="AK1" s="1" t="s">
        <v>1</v>
      </c>
      <c r="AL1" s="1" t="s">
        <v>19</v>
      </c>
      <c r="AM1" s="1" t="s">
        <v>1</v>
      </c>
      <c r="AN1" s="1" t="s">
        <v>20</v>
      </c>
      <c r="AO1" s="1" t="s">
        <v>1</v>
      </c>
      <c r="AP1" s="1" t="s">
        <v>21</v>
      </c>
      <c r="AQ1" s="1" t="s">
        <v>1</v>
      </c>
      <c r="AR1" s="1" t="s">
        <v>22</v>
      </c>
      <c r="AS1" s="1" t="s">
        <v>1</v>
      </c>
      <c r="AT1" s="1" t="s">
        <v>23</v>
      </c>
      <c r="AU1" s="1" t="s">
        <v>1</v>
      </c>
      <c r="AV1" s="1" t="s">
        <v>24</v>
      </c>
      <c r="AW1" s="1" t="s">
        <v>1</v>
      </c>
      <c r="AX1" s="1" t="s">
        <v>25</v>
      </c>
      <c r="AY1" s="1" t="s">
        <v>1</v>
      </c>
      <c r="AZ1" s="1" t="s">
        <v>26</v>
      </c>
      <c r="BA1" s="1" t="s">
        <v>1</v>
      </c>
      <c r="BB1" s="1" t="s">
        <v>27</v>
      </c>
      <c r="BC1" s="1" t="s">
        <v>1</v>
      </c>
      <c r="BD1" s="1" t="s">
        <v>28</v>
      </c>
      <c r="BE1" s="1" t="s">
        <v>1</v>
      </c>
      <c r="BF1" s="1" t="s">
        <v>29</v>
      </c>
      <c r="BG1" s="1" t="s">
        <v>1</v>
      </c>
      <c r="BH1" s="1" t="s">
        <v>30</v>
      </c>
      <c r="BI1" s="1" t="s">
        <v>1</v>
      </c>
      <c r="BJ1" s="1" t="s">
        <v>31</v>
      </c>
      <c r="BK1" s="1" t="s">
        <v>1</v>
      </c>
      <c r="BL1" s="1" t="s">
        <v>32</v>
      </c>
      <c r="BM1" s="1" t="s">
        <v>1</v>
      </c>
      <c r="BN1" s="1" t="s">
        <v>33</v>
      </c>
      <c r="BO1" s="1" t="s">
        <v>1</v>
      </c>
      <c r="BP1" s="1" t="s">
        <v>34</v>
      </c>
      <c r="BQ1" s="1" t="s">
        <v>1</v>
      </c>
      <c r="BR1" s="1" t="s">
        <v>35</v>
      </c>
      <c r="BS1" s="1" t="s">
        <v>1</v>
      </c>
      <c r="BT1" s="1" t="s">
        <v>36</v>
      </c>
      <c r="BU1" s="1" t="s">
        <v>1</v>
      </c>
      <c r="BV1" s="3" t="s">
        <v>37</v>
      </c>
      <c r="BX1" s="1" t="s">
        <v>62</v>
      </c>
      <c r="BY1" s="1" t="s">
        <v>63</v>
      </c>
      <c r="BZ1" s="1" t="s">
        <v>64</v>
      </c>
      <c r="CA1" s="1" t="s">
        <v>65</v>
      </c>
      <c r="CB1" s="1" t="s">
        <v>66</v>
      </c>
    </row>
    <row r="2" spans="1:80" x14ac:dyDescent="0.25">
      <c r="A2" t="s">
        <v>60</v>
      </c>
      <c r="B2">
        <v>8.27</v>
      </c>
      <c r="C2">
        <v>0.03</v>
      </c>
      <c r="D2">
        <v>7.96</v>
      </c>
      <c r="E2">
        <v>0.1</v>
      </c>
      <c r="F2">
        <v>8.2100000000000009</v>
      </c>
      <c r="G2">
        <v>0.08</v>
      </c>
      <c r="H2">
        <v>8.07</v>
      </c>
      <c r="I2">
        <v>0.06</v>
      </c>
      <c r="J2">
        <v>7.63</v>
      </c>
      <c r="K2">
        <v>7.0000000000000007E-2</v>
      </c>
      <c r="L2">
        <v>7.9</v>
      </c>
      <c r="M2">
        <v>0.1</v>
      </c>
      <c r="N2">
        <v>8.2200000000000006</v>
      </c>
      <c r="O2">
        <v>0.06</v>
      </c>
      <c r="P2">
        <v>7.27</v>
      </c>
      <c r="Q2">
        <v>0.19</v>
      </c>
      <c r="R2">
        <v>7.83</v>
      </c>
      <c r="S2">
        <v>0.09</v>
      </c>
      <c r="T2">
        <v>8</v>
      </c>
      <c r="U2">
        <v>0.12</v>
      </c>
      <c r="V2">
        <v>8.18</v>
      </c>
      <c r="W2">
        <v>0.09</v>
      </c>
      <c r="X2">
        <v>7.89</v>
      </c>
      <c r="Y2">
        <v>0.1</v>
      </c>
      <c r="Z2">
        <v>7.5</v>
      </c>
      <c r="AA2">
        <v>0.15</v>
      </c>
      <c r="AB2">
        <v>7.78</v>
      </c>
      <c r="AC2">
        <v>0.1</v>
      </c>
      <c r="AD2">
        <v>8.24</v>
      </c>
      <c r="AE2">
        <v>0.1</v>
      </c>
      <c r="AF2">
        <v>5</v>
      </c>
      <c r="AG2">
        <v>1</v>
      </c>
      <c r="AH2">
        <v>7.44</v>
      </c>
      <c r="AI2">
        <v>0.15</v>
      </c>
      <c r="AJ2">
        <v>7.11</v>
      </c>
      <c r="AK2">
        <v>0.23</v>
      </c>
      <c r="AL2">
        <v>7.6</v>
      </c>
      <c r="AM2">
        <v>0.11</v>
      </c>
      <c r="AN2">
        <v>8.11</v>
      </c>
      <c r="AO2">
        <v>0.08</v>
      </c>
      <c r="AP2">
        <v>7.92</v>
      </c>
      <c r="AQ2">
        <v>0.13</v>
      </c>
      <c r="AR2">
        <v>8.06</v>
      </c>
      <c r="AS2">
        <v>0.08</v>
      </c>
      <c r="AT2">
        <v>7.96</v>
      </c>
      <c r="AU2">
        <v>0.12</v>
      </c>
      <c r="AV2">
        <v>8.16</v>
      </c>
      <c r="AW2">
        <v>0.02</v>
      </c>
      <c r="AX2">
        <v>7.38</v>
      </c>
      <c r="AY2">
        <v>0.13</v>
      </c>
      <c r="AZ2">
        <v>8.6999999999999993</v>
      </c>
      <c r="BA2">
        <v>0.01</v>
      </c>
      <c r="BB2">
        <v>8.08</v>
      </c>
      <c r="BC2">
        <v>0.05</v>
      </c>
      <c r="BD2">
        <v>7</v>
      </c>
      <c r="BF2">
        <v>8.75</v>
      </c>
      <c r="BG2">
        <v>0.02</v>
      </c>
      <c r="BH2">
        <v>8.33</v>
      </c>
      <c r="BI2">
        <v>0.03</v>
      </c>
      <c r="BJ2">
        <v>8.8000000000000007</v>
      </c>
      <c r="BK2">
        <v>0.09</v>
      </c>
      <c r="BL2">
        <v>8.52</v>
      </c>
      <c r="BM2">
        <v>0.02</v>
      </c>
      <c r="BN2">
        <v>8.57</v>
      </c>
      <c r="BO2">
        <v>0.04</v>
      </c>
      <c r="BP2">
        <v>8.33</v>
      </c>
      <c r="BR2">
        <v>7.57</v>
      </c>
      <c r="BS2">
        <v>0.13</v>
      </c>
      <c r="BT2">
        <v>8.0299999999999994</v>
      </c>
      <c r="BU2">
        <v>0.12</v>
      </c>
      <c r="BV2" s="2">
        <v>7.9</v>
      </c>
      <c r="BW2" s="5">
        <f>(B2+D2+F2+H2+J2+L2+N2+P2+R2+T2+V2+X2+Z2+AB2+AD2+AF2+AH2+AJ2+AL2+AN2+AP2+AR2+AT2+AV2+AX2+AZ2+BB2+BD2+BF2+BH2+BJ2+BL2+BN2+BP2+BR2+BT2)/36</f>
        <v>7.8991666666666651</v>
      </c>
    </row>
    <row r="3" spans="1:80" x14ac:dyDescent="0.25">
      <c r="A3" t="s">
        <v>38</v>
      </c>
      <c r="B3">
        <v>8.6</v>
      </c>
      <c r="C3">
        <v>0.05</v>
      </c>
      <c r="D3">
        <v>8.68</v>
      </c>
      <c r="E3">
        <v>0.03</v>
      </c>
      <c r="F3">
        <v>8.0299999999999994</v>
      </c>
      <c r="G3">
        <v>0.1</v>
      </c>
      <c r="H3">
        <v>8.2799999999999994</v>
      </c>
      <c r="I3">
        <v>0.08</v>
      </c>
      <c r="J3">
        <v>7.86</v>
      </c>
      <c r="K3">
        <v>0.1</v>
      </c>
      <c r="L3">
        <v>8.4</v>
      </c>
      <c r="M3">
        <v>0.04</v>
      </c>
      <c r="N3">
        <v>8.24</v>
      </c>
      <c r="O3">
        <v>7.0000000000000007E-2</v>
      </c>
      <c r="P3">
        <v>7.77</v>
      </c>
      <c r="Q3">
        <v>0.16</v>
      </c>
      <c r="R3">
        <v>8.0399999999999991</v>
      </c>
      <c r="S3">
        <v>0.12</v>
      </c>
      <c r="T3">
        <v>8.4600000000000009</v>
      </c>
      <c r="U3">
        <v>0.08</v>
      </c>
      <c r="V3">
        <v>7.29</v>
      </c>
      <c r="W3">
        <v>0.28999999999999998</v>
      </c>
      <c r="X3">
        <v>8.5299999999999994</v>
      </c>
      <c r="Y3">
        <v>0.08</v>
      </c>
      <c r="Z3">
        <v>7.53</v>
      </c>
      <c r="AA3">
        <v>0.16</v>
      </c>
      <c r="AB3">
        <v>8.01</v>
      </c>
      <c r="AC3">
        <v>0.11</v>
      </c>
      <c r="AD3">
        <v>8.93</v>
      </c>
      <c r="AE3">
        <v>7.0000000000000007E-2</v>
      </c>
      <c r="AF3">
        <v>7</v>
      </c>
      <c r="AH3">
        <v>8.65</v>
      </c>
      <c r="AI3">
        <v>0.06</v>
      </c>
      <c r="AJ3">
        <v>7.97</v>
      </c>
      <c r="AK3">
        <v>0.19</v>
      </c>
      <c r="AL3">
        <v>7.97</v>
      </c>
      <c r="AM3">
        <v>0.11</v>
      </c>
      <c r="AN3">
        <v>8.56</v>
      </c>
      <c r="AO3">
        <v>0.06</v>
      </c>
      <c r="AP3">
        <v>8.23</v>
      </c>
      <c r="AQ3">
        <v>0.1</v>
      </c>
      <c r="AR3">
        <v>8.3699999999999992</v>
      </c>
      <c r="AS3">
        <v>7.0000000000000007E-2</v>
      </c>
      <c r="AT3">
        <v>8.17</v>
      </c>
      <c r="AU3">
        <v>0.08</v>
      </c>
      <c r="AV3">
        <v>8.26</v>
      </c>
      <c r="AW3">
        <v>0.05</v>
      </c>
      <c r="AX3">
        <v>8.2899999999999991</v>
      </c>
      <c r="AY3">
        <v>7.0000000000000007E-2</v>
      </c>
      <c r="AZ3">
        <v>8.56</v>
      </c>
      <c r="BA3">
        <v>0.01</v>
      </c>
      <c r="BB3">
        <v>8.09</v>
      </c>
      <c r="BC3">
        <v>0.05</v>
      </c>
      <c r="BD3">
        <v>10</v>
      </c>
      <c r="BF3">
        <v>8.8699999999999992</v>
      </c>
      <c r="BG3">
        <v>0.05</v>
      </c>
      <c r="BH3">
        <v>8.16</v>
      </c>
      <c r="BI3">
        <v>0.09</v>
      </c>
      <c r="BJ3">
        <v>9.7899999999999991</v>
      </c>
      <c r="BL3">
        <v>8.84</v>
      </c>
      <c r="BM3">
        <v>0.04</v>
      </c>
      <c r="BN3">
        <v>8.44</v>
      </c>
      <c r="BO3">
        <v>0.09</v>
      </c>
      <c r="BP3">
        <v>9.25</v>
      </c>
      <c r="BR3">
        <v>7.8</v>
      </c>
      <c r="BS3">
        <v>0.11</v>
      </c>
      <c r="BT3">
        <v>8.9700000000000006</v>
      </c>
      <c r="BU3">
        <v>0.03</v>
      </c>
      <c r="BV3" s="2">
        <v>8.36</v>
      </c>
      <c r="BW3" s="5">
        <f t="shared" ref="BW3:BW22" si="0">(B3+D3+F3+H3+J3+L3+N3+P3+R3+T3+V3+X3+Z3+AB3+AD3+AF3+AH3+AJ3+AL3+AN3+AP3+AR3+AT3+AV3+AX3+AZ3+BB3+BD3+BF3+BH3+BJ3+BL3+BN3+BP3+BR3+BT3)/36</f>
        <v>8.3580555555555573</v>
      </c>
    </row>
    <row r="4" spans="1:80" x14ac:dyDescent="0.25">
      <c r="A4" t="s">
        <v>39</v>
      </c>
      <c r="B4">
        <v>8.1300000000000008</v>
      </c>
      <c r="C4">
        <v>0.05</v>
      </c>
      <c r="D4">
        <v>7.9</v>
      </c>
      <c r="E4">
        <v>0.13</v>
      </c>
      <c r="F4">
        <v>8.32</v>
      </c>
      <c r="G4">
        <v>7.0000000000000007E-2</v>
      </c>
      <c r="H4">
        <v>8.16</v>
      </c>
      <c r="I4">
        <v>0.04</v>
      </c>
      <c r="J4">
        <v>7.85</v>
      </c>
      <c r="K4">
        <v>0.04</v>
      </c>
      <c r="L4">
        <v>7.72</v>
      </c>
      <c r="M4">
        <v>0.16</v>
      </c>
      <c r="N4">
        <v>8.15</v>
      </c>
      <c r="O4">
        <v>0.09</v>
      </c>
      <c r="P4">
        <v>7.41</v>
      </c>
      <c r="Q4">
        <v>0.18</v>
      </c>
      <c r="R4">
        <v>7.74</v>
      </c>
      <c r="S4">
        <v>0.12</v>
      </c>
      <c r="T4">
        <v>7.91</v>
      </c>
      <c r="U4">
        <v>0.16</v>
      </c>
      <c r="V4">
        <v>7.82</v>
      </c>
      <c r="W4">
        <v>0.27</v>
      </c>
      <c r="X4">
        <v>7.78</v>
      </c>
      <c r="Y4">
        <v>0.13</v>
      </c>
      <c r="Z4">
        <v>7.49</v>
      </c>
      <c r="AA4">
        <v>0.16</v>
      </c>
      <c r="AB4">
        <v>7.77</v>
      </c>
      <c r="AC4">
        <v>0.14000000000000001</v>
      </c>
      <c r="AD4">
        <v>8.2200000000000006</v>
      </c>
      <c r="AE4">
        <v>0.08</v>
      </c>
      <c r="AF4">
        <v>5</v>
      </c>
      <c r="AG4">
        <v>1</v>
      </c>
      <c r="AH4">
        <v>7.22</v>
      </c>
      <c r="AI4">
        <v>0.2</v>
      </c>
      <c r="AJ4">
        <v>6.66</v>
      </c>
      <c r="AK4">
        <v>0.28999999999999998</v>
      </c>
      <c r="AL4">
        <v>7.39</v>
      </c>
      <c r="AM4">
        <v>0.17</v>
      </c>
      <c r="AN4">
        <v>8.08</v>
      </c>
      <c r="AO4">
        <v>0.09</v>
      </c>
      <c r="AP4">
        <v>7.95</v>
      </c>
      <c r="AQ4">
        <v>0.13</v>
      </c>
      <c r="AR4">
        <v>7.95</v>
      </c>
      <c r="AS4">
        <v>0.1</v>
      </c>
      <c r="AT4">
        <v>7.92</v>
      </c>
      <c r="AU4">
        <v>0.12</v>
      </c>
      <c r="AV4">
        <v>8.19</v>
      </c>
      <c r="AW4">
        <v>0.02</v>
      </c>
      <c r="AX4">
        <v>7.28</v>
      </c>
      <c r="AY4">
        <v>0.17</v>
      </c>
      <c r="AZ4">
        <v>8.4600000000000009</v>
      </c>
      <c r="BA4">
        <v>7.0000000000000007E-2</v>
      </c>
      <c r="BB4">
        <v>8.19</v>
      </c>
      <c r="BC4">
        <v>0.02</v>
      </c>
      <c r="BD4">
        <v>10</v>
      </c>
      <c r="BF4">
        <v>8.73</v>
      </c>
      <c r="BG4">
        <v>0.02</v>
      </c>
      <c r="BH4">
        <v>8.36</v>
      </c>
      <c r="BI4">
        <v>0.03</v>
      </c>
      <c r="BJ4">
        <v>8.4600000000000009</v>
      </c>
      <c r="BK4">
        <v>0.09</v>
      </c>
      <c r="BL4">
        <v>8.4600000000000009</v>
      </c>
      <c r="BM4">
        <v>0.02</v>
      </c>
      <c r="BN4">
        <v>8.5500000000000007</v>
      </c>
      <c r="BO4">
        <v>0.05</v>
      </c>
      <c r="BP4">
        <v>9</v>
      </c>
      <c r="BR4">
        <v>7.56</v>
      </c>
      <c r="BS4">
        <v>0.16</v>
      </c>
      <c r="BT4">
        <v>8.06</v>
      </c>
      <c r="BU4">
        <v>0.08</v>
      </c>
      <c r="BV4" s="2">
        <v>7.94</v>
      </c>
      <c r="BW4" s="5">
        <f t="shared" si="0"/>
        <v>7.9399999999999995</v>
      </c>
    </row>
    <row r="5" spans="1:80" x14ac:dyDescent="0.25">
      <c r="A5" t="s">
        <v>40</v>
      </c>
      <c r="B5">
        <v>7.94</v>
      </c>
      <c r="C5">
        <v>0.1</v>
      </c>
      <c r="D5">
        <v>8.33</v>
      </c>
      <c r="E5">
        <v>0.06</v>
      </c>
      <c r="F5">
        <v>7.8</v>
      </c>
      <c r="G5">
        <v>0.13</v>
      </c>
      <c r="H5">
        <v>7.81</v>
      </c>
      <c r="I5">
        <v>0.12</v>
      </c>
      <c r="J5">
        <v>7.53</v>
      </c>
      <c r="K5">
        <v>0.15</v>
      </c>
      <c r="L5">
        <v>8.4</v>
      </c>
      <c r="M5">
        <v>7.0000000000000007E-2</v>
      </c>
      <c r="N5">
        <v>8.02</v>
      </c>
      <c r="O5">
        <v>0.11</v>
      </c>
      <c r="P5">
        <v>7.79</v>
      </c>
      <c r="Q5">
        <v>0.11</v>
      </c>
      <c r="R5">
        <v>7.93</v>
      </c>
      <c r="S5">
        <v>0.1</v>
      </c>
      <c r="T5">
        <v>8.09</v>
      </c>
      <c r="U5">
        <v>0.14000000000000001</v>
      </c>
      <c r="V5">
        <v>7.82</v>
      </c>
      <c r="X5">
        <v>7.71</v>
      </c>
      <c r="Y5">
        <v>0.13</v>
      </c>
      <c r="Z5">
        <v>7.6</v>
      </c>
      <c r="AA5">
        <v>0.15</v>
      </c>
      <c r="AB5">
        <v>7.59</v>
      </c>
      <c r="AC5">
        <v>0.18</v>
      </c>
      <c r="AD5">
        <v>8.51</v>
      </c>
      <c r="AE5">
        <v>0.08</v>
      </c>
      <c r="AF5">
        <v>7</v>
      </c>
      <c r="AH5">
        <v>8.17</v>
      </c>
      <c r="AI5">
        <v>0.13</v>
      </c>
      <c r="AJ5">
        <v>8.09</v>
      </c>
      <c r="AK5">
        <v>0.11</v>
      </c>
      <c r="AL5">
        <v>7.61</v>
      </c>
      <c r="AM5">
        <v>0.19</v>
      </c>
      <c r="AN5">
        <v>7.99</v>
      </c>
      <c r="AO5">
        <v>0.1</v>
      </c>
      <c r="AP5">
        <v>8.07</v>
      </c>
      <c r="AQ5">
        <v>0.13</v>
      </c>
      <c r="AR5">
        <v>8.08</v>
      </c>
      <c r="AS5">
        <v>0.11</v>
      </c>
      <c r="AT5">
        <v>8.14</v>
      </c>
      <c r="AU5">
        <v>0.09</v>
      </c>
      <c r="AV5">
        <v>7.79</v>
      </c>
      <c r="AW5">
        <v>0.09</v>
      </c>
      <c r="AX5">
        <v>7.98</v>
      </c>
      <c r="AY5">
        <v>0.08</v>
      </c>
      <c r="AZ5">
        <v>7.96</v>
      </c>
      <c r="BA5">
        <v>0.11</v>
      </c>
      <c r="BB5">
        <v>7.75</v>
      </c>
      <c r="BC5">
        <v>7.0000000000000007E-2</v>
      </c>
      <c r="BD5">
        <v>7</v>
      </c>
      <c r="BF5">
        <v>8.24</v>
      </c>
      <c r="BG5">
        <v>0.12</v>
      </c>
      <c r="BH5">
        <v>7.7</v>
      </c>
      <c r="BI5">
        <v>0.13</v>
      </c>
      <c r="BJ5">
        <v>9.74</v>
      </c>
      <c r="BL5">
        <v>8.0500000000000007</v>
      </c>
      <c r="BM5">
        <v>0.1</v>
      </c>
      <c r="BN5">
        <v>8.02</v>
      </c>
      <c r="BO5">
        <v>0.17</v>
      </c>
      <c r="BP5">
        <v>9.33</v>
      </c>
      <c r="BR5">
        <v>7.6</v>
      </c>
      <c r="BS5">
        <v>0.11</v>
      </c>
      <c r="BT5">
        <v>7.77</v>
      </c>
      <c r="BU5">
        <v>0.11</v>
      </c>
      <c r="BV5" s="2">
        <v>7.97</v>
      </c>
      <c r="BW5" s="5">
        <f t="shared" si="0"/>
        <v>7.970833333333335</v>
      </c>
    </row>
    <row r="6" spans="1:80" x14ac:dyDescent="0.25">
      <c r="A6" t="s">
        <v>41</v>
      </c>
      <c r="B6">
        <v>7.78</v>
      </c>
      <c r="C6">
        <v>0.16</v>
      </c>
      <c r="D6">
        <v>8.25</v>
      </c>
      <c r="E6">
        <v>7.0000000000000007E-2</v>
      </c>
      <c r="F6">
        <v>7.94</v>
      </c>
      <c r="G6">
        <v>0.12</v>
      </c>
      <c r="H6">
        <v>7.83</v>
      </c>
      <c r="I6">
        <v>0.16</v>
      </c>
      <c r="J6">
        <v>7.61</v>
      </c>
      <c r="K6">
        <v>0.2</v>
      </c>
      <c r="L6">
        <v>8.6199999999999992</v>
      </c>
      <c r="M6">
        <v>0.04</v>
      </c>
      <c r="N6">
        <v>8.3699999999999992</v>
      </c>
      <c r="O6">
        <v>7.0000000000000007E-2</v>
      </c>
      <c r="P6">
        <v>7.8</v>
      </c>
      <c r="Q6">
        <v>0.14000000000000001</v>
      </c>
      <c r="R6">
        <v>7.95</v>
      </c>
      <c r="S6">
        <v>0.1</v>
      </c>
      <c r="T6">
        <v>8.31</v>
      </c>
      <c r="U6">
        <v>0.1</v>
      </c>
      <c r="V6">
        <v>7.55</v>
      </c>
      <c r="X6">
        <v>7.83</v>
      </c>
      <c r="Y6">
        <v>0.16</v>
      </c>
      <c r="Z6">
        <v>7.92</v>
      </c>
      <c r="AA6">
        <v>0.14000000000000001</v>
      </c>
      <c r="AB6">
        <v>8.08</v>
      </c>
      <c r="AC6">
        <v>0.08</v>
      </c>
      <c r="AD6">
        <v>8.1199999999999992</v>
      </c>
      <c r="AE6">
        <v>0.2</v>
      </c>
      <c r="AF6">
        <v>7</v>
      </c>
      <c r="AH6">
        <v>7.96</v>
      </c>
      <c r="AI6">
        <v>0.15</v>
      </c>
      <c r="AJ6">
        <v>7.54</v>
      </c>
      <c r="AK6">
        <v>0.2</v>
      </c>
      <c r="AL6">
        <v>8.33</v>
      </c>
      <c r="AM6">
        <v>0.05</v>
      </c>
      <c r="AN6">
        <v>8.1300000000000008</v>
      </c>
      <c r="AO6">
        <v>0.12</v>
      </c>
      <c r="AP6">
        <v>8.23</v>
      </c>
      <c r="AQ6">
        <v>0.09</v>
      </c>
      <c r="AR6">
        <v>8.35</v>
      </c>
      <c r="AS6">
        <v>0.08</v>
      </c>
      <c r="AT6">
        <v>8.2200000000000006</v>
      </c>
      <c r="AU6">
        <v>0.08</v>
      </c>
      <c r="AV6">
        <v>7.83</v>
      </c>
      <c r="AW6">
        <v>0.11</v>
      </c>
      <c r="AX6">
        <v>8.32</v>
      </c>
      <c r="AY6">
        <v>0.08</v>
      </c>
      <c r="AZ6">
        <v>8.26</v>
      </c>
      <c r="BA6">
        <v>0.08</v>
      </c>
      <c r="BB6">
        <v>8.27</v>
      </c>
      <c r="BC6">
        <v>0.06</v>
      </c>
      <c r="BD6">
        <v>7</v>
      </c>
      <c r="BF6">
        <v>8.6199999999999992</v>
      </c>
      <c r="BG6">
        <v>0.03</v>
      </c>
      <c r="BH6">
        <v>7.77</v>
      </c>
      <c r="BI6">
        <v>0.18</v>
      </c>
      <c r="BJ6">
        <v>9.09</v>
      </c>
      <c r="BK6">
        <v>0.11</v>
      </c>
      <c r="BL6">
        <v>7.98</v>
      </c>
      <c r="BM6">
        <v>0.1</v>
      </c>
      <c r="BN6">
        <v>8.2799999999999994</v>
      </c>
      <c r="BO6">
        <v>0.1</v>
      </c>
      <c r="BP6">
        <v>8.56</v>
      </c>
      <c r="BQ6">
        <v>0.22</v>
      </c>
      <c r="BR6">
        <v>7.79</v>
      </c>
      <c r="BS6">
        <v>0.13</v>
      </c>
      <c r="BT6">
        <v>7.77</v>
      </c>
      <c r="BU6">
        <v>0.18</v>
      </c>
      <c r="BV6" s="2">
        <v>8.0299999999999994</v>
      </c>
      <c r="BW6" s="5">
        <f t="shared" si="0"/>
        <v>8.0350000000000001</v>
      </c>
    </row>
    <row r="7" spans="1:80" x14ac:dyDescent="0.25">
      <c r="A7" t="s">
        <v>42</v>
      </c>
      <c r="B7">
        <v>7.18</v>
      </c>
      <c r="C7">
        <v>0.24</v>
      </c>
      <c r="D7">
        <v>8.43</v>
      </c>
      <c r="E7">
        <v>0.03</v>
      </c>
      <c r="F7">
        <v>7.34</v>
      </c>
      <c r="G7">
        <v>0.23</v>
      </c>
      <c r="H7">
        <v>6.99</v>
      </c>
      <c r="I7">
        <v>0.31</v>
      </c>
      <c r="J7">
        <v>6.24</v>
      </c>
      <c r="K7">
        <v>0.45</v>
      </c>
      <c r="L7">
        <v>7.6</v>
      </c>
      <c r="M7">
        <v>0.21</v>
      </c>
      <c r="N7">
        <v>7.3</v>
      </c>
      <c r="O7">
        <v>0.25</v>
      </c>
      <c r="P7">
        <v>7.45</v>
      </c>
      <c r="Q7">
        <v>0.2</v>
      </c>
      <c r="R7">
        <v>7.62</v>
      </c>
      <c r="S7">
        <v>0.21</v>
      </c>
      <c r="T7">
        <v>7.2</v>
      </c>
      <c r="U7">
        <v>0.25</v>
      </c>
      <c r="V7">
        <v>8.6199999999999992</v>
      </c>
      <c r="W7">
        <v>0.12</v>
      </c>
      <c r="X7">
        <v>7.22</v>
      </c>
      <c r="Y7">
        <v>0.26</v>
      </c>
      <c r="Z7">
        <v>6.86</v>
      </c>
      <c r="AA7">
        <v>0.25</v>
      </c>
      <c r="AB7">
        <v>7.42</v>
      </c>
      <c r="AC7">
        <v>0.21</v>
      </c>
      <c r="AD7">
        <v>7.82</v>
      </c>
      <c r="AE7">
        <v>0.1</v>
      </c>
      <c r="AF7">
        <v>10</v>
      </c>
      <c r="AH7">
        <v>7.19</v>
      </c>
      <c r="AI7">
        <v>0.31</v>
      </c>
      <c r="AJ7">
        <v>8.27</v>
      </c>
      <c r="AL7">
        <v>6.69</v>
      </c>
      <c r="AM7">
        <v>0.38</v>
      </c>
      <c r="AN7">
        <v>7.61</v>
      </c>
      <c r="AO7">
        <v>0.18</v>
      </c>
      <c r="AP7">
        <v>7.98</v>
      </c>
      <c r="AQ7">
        <v>0.13</v>
      </c>
      <c r="AR7">
        <v>7.81</v>
      </c>
      <c r="AS7">
        <v>0.1</v>
      </c>
      <c r="AT7">
        <v>7.85</v>
      </c>
      <c r="AU7">
        <v>0.09</v>
      </c>
      <c r="AV7">
        <v>7.2</v>
      </c>
      <c r="AW7">
        <v>0.18</v>
      </c>
      <c r="AX7">
        <v>7.41</v>
      </c>
      <c r="AY7">
        <v>0.19</v>
      </c>
      <c r="AZ7">
        <v>6.77</v>
      </c>
      <c r="BA7">
        <v>0.37</v>
      </c>
      <c r="BB7">
        <v>8.14</v>
      </c>
      <c r="BC7">
        <v>0.02</v>
      </c>
      <c r="BD7">
        <v>7</v>
      </c>
      <c r="BF7">
        <v>8.01</v>
      </c>
      <c r="BG7">
        <v>0.19</v>
      </c>
      <c r="BH7">
        <v>7.37</v>
      </c>
      <c r="BI7">
        <v>0.28999999999999998</v>
      </c>
      <c r="BJ7">
        <v>9.4499999999999993</v>
      </c>
      <c r="BL7">
        <v>7.51</v>
      </c>
      <c r="BM7">
        <v>0.22</v>
      </c>
      <c r="BN7">
        <v>7.18</v>
      </c>
      <c r="BO7">
        <v>0.27</v>
      </c>
      <c r="BP7">
        <v>8</v>
      </c>
      <c r="BR7">
        <v>7.36</v>
      </c>
      <c r="BS7">
        <v>0.19</v>
      </c>
      <c r="BT7">
        <v>7.76</v>
      </c>
      <c r="BU7">
        <v>0.2</v>
      </c>
      <c r="BV7" s="2">
        <v>7.61</v>
      </c>
      <c r="BW7" s="5">
        <f t="shared" si="0"/>
        <v>7.6069444444444452</v>
      </c>
    </row>
    <row r="8" spans="1:80" x14ac:dyDescent="0.25">
      <c r="A8" t="s">
        <v>43</v>
      </c>
      <c r="B8">
        <v>8.6199999999999992</v>
      </c>
      <c r="C8">
        <v>0.01</v>
      </c>
      <c r="D8">
        <v>8.65</v>
      </c>
      <c r="E8">
        <v>0.04</v>
      </c>
      <c r="F8">
        <v>8.2200000000000006</v>
      </c>
      <c r="G8">
        <v>0.04</v>
      </c>
      <c r="H8">
        <v>8.64</v>
      </c>
      <c r="I8">
        <v>0.01</v>
      </c>
      <c r="J8">
        <v>8.0299999999999994</v>
      </c>
      <c r="K8">
        <v>0.05</v>
      </c>
      <c r="L8">
        <v>8.43</v>
      </c>
      <c r="M8">
        <v>0.04</v>
      </c>
      <c r="N8">
        <v>8.27</v>
      </c>
      <c r="O8">
        <v>0.05</v>
      </c>
      <c r="P8">
        <v>8.69</v>
      </c>
      <c r="Q8">
        <v>0.02</v>
      </c>
      <c r="R8">
        <v>8.82</v>
      </c>
      <c r="S8">
        <v>0.01</v>
      </c>
      <c r="T8">
        <v>8.5399999999999991</v>
      </c>
      <c r="U8">
        <v>0.06</v>
      </c>
      <c r="V8">
        <v>9.18</v>
      </c>
      <c r="X8">
        <v>8.7200000000000006</v>
      </c>
      <c r="Y8">
        <v>0.01</v>
      </c>
      <c r="Z8">
        <v>8.4499999999999993</v>
      </c>
      <c r="AA8">
        <v>0.05</v>
      </c>
      <c r="AB8">
        <v>8.4499999999999993</v>
      </c>
      <c r="AC8">
        <v>0.04</v>
      </c>
      <c r="AD8">
        <v>8.94</v>
      </c>
      <c r="AE8">
        <v>0.04</v>
      </c>
      <c r="AF8">
        <v>10</v>
      </c>
      <c r="AH8">
        <v>8.7899999999999991</v>
      </c>
      <c r="AI8">
        <v>0.01</v>
      </c>
      <c r="AJ8">
        <v>8.06</v>
      </c>
      <c r="AK8">
        <v>0.03</v>
      </c>
      <c r="AL8">
        <v>8.02</v>
      </c>
      <c r="AM8">
        <v>7.0000000000000007E-2</v>
      </c>
      <c r="AN8">
        <v>8.7899999999999991</v>
      </c>
      <c r="AO8">
        <v>0.01</v>
      </c>
      <c r="AP8">
        <v>8.34</v>
      </c>
      <c r="AQ8">
        <v>7.0000000000000007E-2</v>
      </c>
      <c r="AR8">
        <v>8.4</v>
      </c>
      <c r="AS8">
        <v>0.04</v>
      </c>
      <c r="AT8">
        <v>8.5399999999999991</v>
      </c>
      <c r="AU8">
        <v>0.03</v>
      </c>
      <c r="AV8">
        <v>8.52</v>
      </c>
      <c r="AW8">
        <v>0.04</v>
      </c>
      <c r="AX8">
        <v>8.44</v>
      </c>
      <c r="AY8">
        <v>0.04</v>
      </c>
      <c r="AZ8">
        <v>8.4499999999999993</v>
      </c>
      <c r="BA8">
        <v>0.06</v>
      </c>
      <c r="BB8">
        <v>7.55</v>
      </c>
      <c r="BC8">
        <v>0.12</v>
      </c>
      <c r="BD8">
        <v>10</v>
      </c>
      <c r="BF8">
        <v>8.8800000000000008</v>
      </c>
      <c r="BG8">
        <v>0.04</v>
      </c>
      <c r="BH8">
        <v>8.83</v>
      </c>
      <c r="BI8">
        <v>0.01</v>
      </c>
      <c r="BJ8">
        <v>9.91</v>
      </c>
      <c r="BL8">
        <v>8.1199999999999992</v>
      </c>
      <c r="BM8">
        <v>0.13</v>
      </c>
      <c r="BN8">
        <v>8.5399999999999991</v>
      </c>
      <c r="BO8">
        <v>0.09</v>
      </c>
      <c r="BP8">
        <v>9.33</v>
      </c>
      <c r="BR8">
        <v>8.3000000000000007</v>
      </c>
      <c r="BS8">
        <v>0.03</v>
      </c>
      <c r="BT8">
        <v>8</v>
      </c>
      <c r="BU8">
        <v>0.15</v>
      </c>
      <c r="BV8" s="2">
        <v>8.6199999999999992</v>
      </c>
      <c r="BW8" s="5">
        <f t="shared" si="0"/>
        <v>8.6238888888888905</v>
      </c>
    </row>
    <row r="9" spans="1:80" x14ac:dyDescent="0.25">
      <c r="A9" t="s">
        <v>44</v>
      </c>
      <c r="B9">
        <v>8.4499999999999993</v>
      </c>
      <c r="C9">
        <v>7.0000000000000007E-2</v>
      </c>
      <c r="D9">
        <v>8.89</v>
      </c>
      <c r="E9">
        <v>0.04</v>
      </c>
      <c r="F9">
        <v>8.3800000000000008</v>
      </c>
      <c r="G9">
        <v>0.09</v>
      </c>
      <c r="H9">
        <v>8.3000000000000007</v>
      </c>
      <c r="I9">
        <v>0.1</v>
      </c>
      <c r="J9">
        <v>8.09</v>
      </c>
      <c r="K9">
        <v>0.1</v>
      </c>
      <c r="L9">
        <v>8.7200000000000006</v>
      </c>
      <c r="M9">
        <v>0.04</v>
      </c>
      <c r="N9">
        <v>8.24</v>
      </c>
      <c r="O9">
        <v>0.1</v>
      </c>
      <c r="P9">
        <v>8.39</v>
      </c>
      <c r="Q9">
        <v>0.08</v>
      </c>
      <c r="R9">
        <v>8.61</v>
      </c>
      <c r="S9">
        <v>0.06</v>
      </c>
      <c r="T9">
        <v>8.51</v>
      </c>
      <c r="U9">
        <v>0.09</v>
      </c>
      <c r="V9">
        <v>8.64</v>
      </c>
      <c r="X9">
        <v>8.25</v>
      </c>
      <c r="Y9">
        <v>0.09</v>
      </c>
      <c r="Z9">
        <v>8.18</v>
      </c>
      <c r="AA9">
        <v>0.11</v>
      </c>
      <c r="AB9">
        <v>8.06</v>
      </c>
      <c r="AC9">
        <v>0.11</v>
      </c>
      <c r="AD9">
        <v>9</v>
      </c>
      <c r="AE9">
        <v>0.04</v>
      </c>
      <c r="AF9">
        <v>10</v>
      </c>
      <c r="AH9">
        <v>8.48</v>
      </c>
      <c r="AI9">
        <v>0.1</v>
      </c>
      <c r="AJ9">
        <v>7.94</v>
      </c>
      <c r="AK9">
        <v>0.09</v>
      </c>
      <c r="AL9">
        <v>8.0399999999999991</v>
      </c>
      <c r="AM9">
        <v>0.13</v>
      </c>
      <c r="AN9">
        <v>8.39</v>
      </c>
      <c r="AO9">
        <v>0.08</v>
      </c>
      <c r="AP9">
        <v>8.4</v>
      </c>
      <c r="AQ9">
        <v>0.09</v>
      </c>
      <c r="AR9">
        <v>8.4</v>
      </c>
      <c r="AS9">
        <v>0.09</v>
      </c>
      <c r="AT9">
        <v>8.5299999999999994</v>
      </c>
      <c r="AU9">
        <v>0.08</v>
      </c>
      <c r="AV9">
        <v>8.17</v>
      </c>
      <c r="AW9">
        <v>0.05</v>
      </c>
      <c r="AX9">
        <v>8.5500000000000007</v>
      </c>
      <c r="AY9">
        <v>0.05</v>
      </c>
      <c r="AZ9">
        <v>8.18</v>
      </c>
      <c r="BA9">
        <v>7.0000000000000007E-2</v>
      </c>
      <c r="BB9">
        <v>8.36</v>
      </c>
      <c r="BC9">
        <v>0.05</v>
      </c>
      <c r="BD9">
        <v>10</v>
      </c>
      <c r="BF9">
        <v>8.76</v>
      </c>
      <c r="BG9">
        <v>0.08</v>
      </c>
      <c r="BH9">
        <v>8.26</v>
      </c>
      <c r="BI9">
        <v>0.1</v>
      </c>
      <c r="BJ9">
        <v>9.83</v>
      </c>
      <c r="BL9">
        <v>8.68</v>
      </c>
      <c r="BM9">
        <v>0.04</v>
      </c>
      <c r="BN9">
        <v>8.41</v>
      </c>
      <c r="BO9">
        <v>0.11</v>
      </c>
      <c r="BP9">
        <v>9.67</v>
      </c>
      <c r="BR9">
        <v>8.1199999999999992</v>
      </c>
      <c r="BS9">
        <v>0.08</v>
      </c>
      <c r="BT9">
        <v>8.44</v>
      </c>
      <c r="BU9">
        <v>0.06</v>
      </c>
      <c r="BV9" s="2">
        <v>8.56</v>
      </c>
      <c r="BW9" s="5">
        <f t="shared" si="0"/>
        <v>8.5644444444444456</v>
      </c>
    </row>
    <row r="10" spans="1:80" x14ac:dyDescent="0.25">
      <c r="A10" t="s">
        <v>45</v>
      </c>
      <c r="B10">
        <v>8.26</v>
      </c>
      <c r="C10">
        <v>0.08</v>
      </c>
      <c r="D10">
        <v>8.59</v>
      </c>
      <c r="E10">
        <v>0.06</v>
      </c>
      <c r="F10">
        <v>8.1</v>
      </c>
      <c r="G10">
        <v>0.11</v>
      </c>
      <c r="H10">
        <v>8.16</v>
      </c>
      <c r="I10">
        <v>0.11</v>
      </c>
      <c r="J10">
        <v>8.06</v>
      </c>
      <c r="K10">
        <v>0.1</v>
      </c>
      <c r="L10">
        <v>8.42</v>
      </c>
      <c r="M10">
        <v>7.0000000000000007E-2</v>
      </c>
      <c r="N10">
        <v>8.06</v>
      </c>
      <c r="O10">
        <v>0.11</v>
      </c>
      <c r="P10">
        <v>8</v>
      </c>
      <c r="Q10">
        <v>0.12</v>
      </c>
      <c r="R10">
        <v>8.1</v>
      </c>
      <c r="S10">
        <v>0.1</v>
      </c>
      <c r="T10">
        <v>8.24</v>
      </c>
      <c r="U10">
        <v>0.14000000000000001</v>
      </c>
      <c r="V10">
        <v>8.4499999999999993</v>
      </c>
      <c r="W10">
        <v>0.09</v>
      </c>
      <c r="X10">
        <v>7.83</v>
      </c>
      <c r="Y10">
        <v>0.16</v>
      </c>
      <c r="Z10">
        <v>7.8</v>
      </c>
      <c r="AA10">
        <v>0.14000000000000001</v>
      </c>
      <c r="AB10">
        <v>7.89</v>
      </c>
      <c r="AC10">
        <v>0.18</v>
      </c>
      <c r="AD10">
        <v>8.86</v>
      </c>
      <c r="AE10">
        <v>0.08</v>
      </c>
      <c r="AF10">
        <v>7</v>
      </c>
      <c r="AH10">
        <v>8.48</v>
      </c>
      <c r="AI10">
        <v>0.1</v>
      </c>
      <c r="AJ10">
        <v>8.09</v>
      </c>
      <c r="AK10">
        <v>0.11</v>
      </c>
      <c r="AL10">
        <v>8.1300000000000008</v>
      </c>
      <c r="AM10">
        <v>0.13</v>
      </c>
      <c r="AN10">
        <v>8.25</v>
      </c>
      <c r="AO10">
        <v>0.1</v>
      </c>
      <c r="AP10">
        <v>8.31</v>
      </c>
      <c r="AQ10">
        <v>0.1</v>
      </c>
      <c r="AR10">
        <v>8.2799999999999994</v>
      </c>
      <c r="AS10">
        <v>0.1</v>
      </c>
      <c r="AT10">
        <v>8.44</v>
      </c>
      <c r="AU10">
        <v>0.08</v>
      </c>
      <c r="AV10">
        <v>8.27</v>
      </c>
      <c r="AW10">
        <v>0.04</v>
      </c>
      <c r="AX10">
        <v>8.26</v>
      </c>
      <c r="AY10">
        <v>7.0000000000000007E-2</v>
      </c>
      <c r="AZ10">
        <v>7.97</v>
      </c>
      <c r="BA10">
        <v>0.14000000000000001</v>
      </c>
      <c r="BB10">
        <v>8.14</v>
      </c>
      <c r="BC10">
        <v>0.06</v>
      </c>
      <c r="BD10">
        <v>10</v>
      </c>
      <c r="BF10">
        <v>8.69</v>
      </c>
      <c r="BG10">
        <v>0.1</v>
      </c>
      <c r="BH10">
        <v>8</v>
      </c>
      <c r="BI10">
        <v>0.11</v>
      </c>
      <c r="BJ10">
        <v>9.83</v>
      </c>
      <c r="BL10">
        <v>8.51</v>
      </c>
      <c r="BM10">
        <v>0.08</v>
      </c>
      <c r="BN10">
        <v>8.2100000000000009</v>
      </c>
      <c r="BO10">
        <v>0.15</v>
      </c>
      <c r="BP10">
        <v>8.7799999999999994</v>
      </c>
      <c r="BQ10">
        <v>0.11</v>
      </c>
      <c r="BR10">
        <v>7.78</v>
      </c>
      <c r="BS10">
        <v>0.11</v>
      </c>
      <c r="BT10">
        <v>7.92</v>
      </c>
      <c r="BU10">
        <v>0.09</v>
      </c>
      <c r="BV10" s="2">
        <v>8.2799999999999994</v>
      </c>
      <c r="BW10" s="5">
        <f t="shared" si="0"/>
        <v>8.2822222222222202</v>
      </c>
    </row>
    <row r="11" spans="1:80" x14ac:dyDescent="0.25">
      <c r="A11" t="s">
        <v>46</v>
      </c>
      <c r="B11">
        <v>8.23</v>
      </c>
      <c r="C11">
        <v>0.11</v>
      </c>
      <c r="D11">
        <v>8.67</v>
      </c>
      <c r="E11">
        <v>0.03</v>
      </c>
      <c r="F11">
        <v>8.11</v>
      </c>
      <c r="G11">
        <v>0.1</v>
      </c>
      <c r="H11">
        <v>7.85</v>
      </c>
      <c r="I11">
        <v>0.16</v>
      </c>
      <c r="J11">
        <v>7.76</v>
      </c>
      <c r="K11">
        <v>0.18</v>
      </c>
      <c r="L11">
        <v>8.65</v>
      </c>
      <c r="M11">
        <v>0.06</v>
      </c>
      <c r="N11">
        <v>8.1300000000000008</v>
      </c>
      <c r="O11">
        <v>0.12</v>
      </c>
      <c r="P11">
        <v>7.97</v>
      </c>
      <c r="Q11">
        <v>0.12</v>
      </c>
      <c r="R11">
        <v>8.19</v>
      </c>
      <c r="S11">
        <v>0.1</v>
      </c>
      <c r="T11">
        <v>8.2799999999999994</v>
      </c>
      <c r="U11">
        <v>0.13</v>
      </c>
      <c r="V11">
        <v>7.64</v>
      </c>
      <c r="W11">
        <v>0.09</v>
      </c>
      <c r="X11">
        <v>7.74</v>
      </c>
      <c r="Y11">
        <v>0.17</v>
      </c>
      <c r="Z11">
        <v>8.01</v>
      </c>
      <c r="AA11">
        <v>0.12</v>
      </c>
      <c r="AB11">
        <v>8.17</v>
      </c>
      <c r="AC11">
        <v>0.14000000000000001</v>
      </c>
      <c r="AD11">
        <v>8.84</v>
      </c>
      <c r="AE11">
        <v>0.06</v>
      </c>
      <c r="AF11">
        <v>7</v>
      </c>
      <c r="AH11">
        <v>8.27</v>
      </c>
      <c r="AI11">
        <v>0.14000000000000001</v>
      </c>
      <c r="AJ11">
        <v>7.63</v>
      </c>
      <c r="AK11">
        <v>0.17</v>
      </c>
      <c r="AL11">
        <v>8.07</v>
      </c>
      <c r="AM11">
        <v>0.13</v>
      </c>
      <c r="AN11">
        <v>8.23</v>
      </c>
      <c r="AO11">
        <v>0.11</v>
      </c>
      <c r="AP11">
        <v>8.15</v>
      </c>
      <c r="AQ11">
        <v>0.13</v>
      </c>
      <c r="AR11">
        <v>8.25</v>
      </c>
      <c r="AS11">
        <v>0.11</v>
      </c>
      <c r="AT11">
        <v>8.23</v>
      </c>
      <c r="AU11">
        <v>0.12</v>
      </c>
      <c r="AV11">
        <v>8.0299999999999994</v>
      </c>
      <c r="AW11">
        <v>0.09</v>
      </c>
      <c r="AX11">
        <v>8.34</v>
      </c>
      <c r="AY11">
        <v>0.06</v>
      </c>
      <c r="AZ11">
        <v>8.1300000000000008</v>
      </c>
      <c r="BA11">
        <v>0.1</v>
      </c>
      <c r="BB11">
        <v>8.39</v>
      </c>
      <c r="BC11">
        <v>0.06</v>
      </c>
      <c r="BD11">
        <v>10</v>
      </c>
      <c r="BF11">
        <v>8.85</v>
      </c>
      <c r="BG11">
        <v>0.09</v>
      </c>
      <c r="BH11">
        <v>8</v>
      </c>
      <c r="BI11">
        <v>0.16</v>
      </c>
      <c r="BJ11">
        <v>9.74</v>
      </c>
      <c r="BL11">
        <v>8.1999999999999993</v>
      </c>
      <c r="BM11">
        <v>0.1</v>
      </c>
      <c r="BN11">
        <v>8.27</v>
      </c>
      <c r="BO11">
        <v>0.14000000000000001</v>
      </c>
      <c r="BP11">
        <v>9.33</v>
      </c>
      <c r="BR11">
        <v>7.72</v>
      </c>
      <c r="BS11">
        <v>0.15</v>
      </c>
      <c r="BT11">
        <v>8.08</v>
      </c>
      <c r="BU11">
        <v>0.17</v>
      </c>
      <c r="BV11" s="2">
        <v>8.25</v>
      </c>
      <c r="BW11" s="5">
        <f t="shared" si="0"/>
        <v>8.2541666666666664</v>
      </c>
    </row>
    <row r="12" spans="1:80" x14ac:dyDescent="0.25">
      <c r="A12" t="s">
        <v>47</v>
      </c>
      <c r="B12">
        <v>8.4600000000000009</v>
      </c>
      <c r="C12">
        <v>7.0000000000000007E-2</v>
      </c>
      <c r="D12">
        <v>8.51</v>
      </c>
      <c r="E12">
        <v>7.0000000000000007E-2</v>
      </c>
      <c r="F12">
        <v>7.99</v>
      </c>
      <c r="G12">
        <v>0.15</v>
      </c>
      <c r="H12">
        <v>8.0399999999999991</v>
      </c>
      <c r="I12">
        <v>0.14000000000000001</v>
      </c>
      <c r="J12">
        <v>7.5</v>
      </c>
      <c r="K12">
        <v>0.2</v>
      </c>
      <c r="L12">
        <v>8.25</v>
      </c>
      <c r="M12">
        <v>0.1</v>
      </c>
      <c r="N12">
        <v>7.98</v>
      </c>
      <c r="O12">
        <v>0.13</v>
      </c>
      <c r="P12">
        <v>8.15</v>
      </c>
      <c r="Q12">
        <v>0.11</v>
      </c>
      <c r="R12">
        <v>8.2100000000000009</v>
      </c>
      <c r="S12">
        <v>0.11</v>
      </c>
      <c r="T12">
        <v>8.48</v>
      </c>
      <c r="U12">
        <v>0.11</v>
      </c>
      <c r="V12">
        <v>8.27</v>
      </c>
      <c r="W12">
        <v>0.18</v>
      </c>
      <c r="X12">
        <v>8.32</v>
      </c>
      <c r="Y12">
        <v>0.1</v>
      </c>
      <c r="Z12">
        <v>7.43</v>
      </c>
      <c r="AA12">
        <v>0.22</v>
      </c>
      <c r="AB12">
        <v>8.0500000000000007</v>
      </c>
      <c r="AC12">
        <v>0.1</v>
      </c>
      <c r="AD12">
        <v>8.65</v>
      </c>
      <c r="AE12">
        <v>0.04</v>
      </c>
      <c r="AF12">
        <v>7</v>
      </c>
      <c r="AH12">
        <v>8.64</v>
      </c>
      <c r="AI12">
        <v>0.05</v>
      </c>
      <c r="AJ12">
        <v>8.14</v>
      </c>
      <c r="AK12">
        <v>0.03</v>
      </c>
      <c r="AL12">
        <v>7.89</v>
      </c>
      <c r="AM12">
        <v>0.14000000000000001</v>
      </c>
      <c r="AN12">
        <v>8.49</v>
      </c>
      <c r="AO12">
        <v>0.08</v>
      </c>
      <c r="AP12">
        <v>8.3000000000000007</v>
      </c>
      <c r="AQ12">
        <v>0.1</v>
      </c>
      <c r="AR12">
        <v>8.17</v>
      </c>
      <c r="AS12">
        <v>0.1</v>
      </c>
      <c r="AT12">
        <v>8.4700000000000006</v>
      </c>
      <c r="AU12">
        <v>7.0000000000000007E-2</v>
      </c>
      <c r="AV12">
        <v>8.5299999999999994</v>
      </c>
      <c r="AW12">
        <v>0.04</v>
      </c>
      <c r="AX12">
        <v>8.02</v>
      </c>
      <c r="AY12">
        <v>0.12</v>
      </c>
      <c r="AZ12">
        <v>8.36</v>
      </c>
      <c r="BA12">
        <v>7.0000000000000007E-2</v>
      </c>
      <c r="BB12">
        <v>6.6</v>
      </c>
      <c r="BC12">
        <v>0.34</v>
      </c>
      <c r="BD12">
        <v>10</v>
      </c>
      <c r="BF12">
        <v>8.89</v>
      </c>
      <c r="BG12">
        <v>0.06</v>
      </c>
      <c r="BH12">
        <v>8.31</v>
      </c>
      <c r="BI12">
        <v>0.08</v>
      </c>
      <c r="BJ12">
        <v>9.57</v>
      </c>
      <c r="BL12">
        <v>8.5399999999999991</v>
      </c>
      <c r="BM12">
        <v>0.1</v>
      </c>
      <c r="BN12">
        <v>8.4600000000000009</v>
      </c>
      <c r="BO12">
        <v>0.12</v>
      </c>
      <c r="BP12">
        <v>7.89</v>
      </c>
      <c r="BQ12">
        <v>0.22</v>
      </c>
      <c r="BR12">
        <v>7.9</v>
      </c>
      <c r="BS12">
        <v>0.13</v>
      </c>
      <c r="BT12">
        <v>8.36</v>
      </c>
      <c r="BU12">
        <v>0.11</v>
      </c>
      <c r="BV12" s="2">
        <v>8.25</v>
      </c>
      <c r="BW12" s="5">
        <f t="shared" si="0"/>
        <v>8.2449999999999992</v>
      </c>
    </row>
    <row r="13" spans="1:80" x14ac:dyDescent="0.25">
      <c r="A13" t="s">
        <v>48</v>
      </c>
      <c r="B13">
        <v>9</v>
      </c>
      <c r="C13">
        <v>0.02</v>
      </c>
      <c r="D13">
        <v>9.18</v>
      </c>
      <c r="E13">
        <v>0.01</v>
      </c>
      <c r="F13">
        <v>8.6999999999999993</v>
      </c>
      <c r="G13">
        <v>0.05</v>
      </c>
      <c r="H13">
        <v>9.0500000000000007</v>
      </c>
      <c r="I13">
        <v>0.03</v>
      </c>
      <c r="J13">
        <v>8.4499999999999993</v>
      </c>
      <c r="K13">
        <v>0.05</v>
      </c>
      <c r="L13">
        <v>8.56</v>
      </c>
      <c r="M13">
        <v>0.05</v>
      </c>
      <c r="N13">
        <v>8.35</v>
      </c>
      <c r="O13">
        <v>7.0000000000000007E-2</v>
      </c>
      <c r="P13">
        <v>8.85</v>
      </c>
      <c r="Q13">
        <v>0.03</v>
      </c>
      <c r="R13">
        <v>9.1199999999999992</v>
      </c>
      <c r="S13">
        <v>0.01</v>
      </c>
      <c r="T13">
        <v>9.07</v>
      </c>
      <c r="U13">
        <v>0.04</v>
      </c>
      <c r="V13">
        <v>8.91</v>
      </c>
      <c r="X13">
        <v>9</v>
      </c>
      <c r="Y13">
        <v>0.03</v>
      </c>
      <c r="Z13">
        <v>9.0399999999999991</v>
      </c>
      <c r="AA13">
        <v>0</v>
      </c>
      <c r="AB13">
        <v>8.75</v>
      </c>
      <c r="AC13">
        <v>0.03</v>
      </c>
      <c r="AD13">
        <v>9.1999999999999993</v>
      </c>
      <c r="AE13">
        <v>0.02</v>
      </c>
      <c r="AF13">
        <v>7</v>
      </c>
      <c r="AH13">
        <v>9.01</v>
      </c>
      <c r="AI13">
        <v>0.01</v>
      </c>
      <c r="AJ13">
        <v>8.4</v>
      </c>
      <c r="AK13">
        <v>0.03</v>
      </c>
      <c r="AL13">
        <v>8.69</v>
      </c>
      <c r="AM13">
        <v>0.04</v>
      </c>
      <c r="AN13">
        <v>9.08</v>
      </c>
      <c r="AO13">
        <v>0.03</v>
      </c>
      <c r="AP13">
        <v>9.1300000000000008</v>
      </c>
      <c r="AQ13">
        <v>0.02</v>
      </c>
      <c r="AR13">
        <v>8.9499999999999993</v>
      </c>
      <c r="AS13">
        <v>0.02</v>
      </c>
      <c r="AT13">
        <v>9.06</v>
      </c>
      <c r="AU13">
        <v>0.02</v>
      </c>
      <c r="AV13">
        <v>9.06</v>
      </c>
      <c r="AW13">
        <v>0</v>
      </c>
      <c r="AX13">
        <v>8.5299999999999994</v>
      </c>
      <c r="AY13">
        <v>0.03</v>
      </c>
      <c r="AZ13">
        <v>9.18</v>
      </c>
      <c r="BB13">
        <v>8.5</v>
      </c>
      <c r="BC13">
        <v>0.02</v>
      </c>
      <c r="BD13">
        <v>10</v>
      </c>
      <c r="BF13">
        <v>9.33</v>
      </c>
      <c r="BG13">
        <v>0.02</v>
      </c>
      <c r="BH13">
        <v>9.02</v>
      </c>
      <c r="BI13">
        <v>0.01</v>
      </c>
      <c r="BJ13">
        <v>9.77</v>
      </c>
      <c r="BK13">
        <v>0.03</v>
      </c>
      <c r="BL13">
        <v>9.14</v>
      </c>
      <c r="BM13">
        <v>0.02</v>
      </c>
      <c r="BN13">
        <v>9.0299999999999994</v>
      </c>
      <c r="BO13">
        <v>0.05</v>
      </c>
      <c r="BP13">
        <v>9.67</v>
      </c>
      <c r="BR13">
        <v>8.7100000000000009</v>
      </c>
      <c r="BS13">
        <v>0.02</v>
      </c>
      <c r="BT13">
        <v>9.61</v>
      </c>
      <c r="BU13">
        <v>0.02</v>
      </c>
      <c r="BV13" s="2">
        <v>8.9499999999999993</v>
      </c>
      <c r="BW13" s="5">
        <f t="shared" si="0"/>
        <v>8.9472222222222193</v>
      </c>
    </row>
    <row r="14" spans="1:80" x14ac:dyDescent="0.25">
      <c r="A14" t="s">
        <v>49</v>
      </c>
      <c r="B14">
        <v>8.08</v>
      </c>
      <c r="C14">
        <v>7.0000000000000007E-2</v>
      </c>
      <c r="D14">
        <v>8.65</v>
      </c>
      <c r="E14">
        <v>0.03</v>
      </c>
      <c r="F14">
        <v>7.77</v>
      </c>
      <c r="G14">
        <v>0.16</v>
      </c>
      <c r="H14">
        <v>7.82</v>
      </c>
      <c r="I14">
        <v>0.15</v>
      </c>
      <c r="J14">
        <v>7.81</v>
      </c>
      <c r="K14">
        <v>0.12</v>
      </c>
      <c r="L14">
        <v>8.6300000000000008</v>
      </c>
      <c r="M14">
        <v>0.04</v>
      </c>
      <c r="N14">
        <v>8.2200000000000006</v>
      </c>
      <c r="O14">
        <v>0.08</v>
      </c>
      <c r="P14">
        <v>7.54</v>
      </c>
      <c r="Q14">
        <v>0.18</v>
      </c>
      <c r="R14">
        <v>8.1</v>
      </c>
      <c r="S14">
        <v>0.13</v>
      </c>
      <c r="T14">
        <v>8.4</v>
      </c>
      <c r="U14">
        <v>0.06</v>
      </c>
      <c r="V14">
        <v>9</v>
      </c>
      <c r="X14">
        <v>8.25</v>
      </c>
      <c r="Y14">
        <v>7.0000000000000007E-2</v>
      </c>
      <c r="Z14">
        <v>7.88</v>
      </c>
      <c r="AA14">
        <v>0.06</v>
      </c>
      <c r="AB14">
        <v>8.15</v>
      </c>
      <c r="AC14">
        <v>0.09</v>
      </c>
      <c r="AD14">
        <v>9</v>
      </c>
      <c r="AF14">
        <v>10</v>
      </c>
      <c r="AH14">
        <v>7.99</v>
      </c>
      <c r="AI14">
        <v>0.14000000000000001</v>
      </c>
      <c r="AJ14">
        <v>8.19</v>
      </c>
      <c r="AK14">
        <v>0.15</v>
      </c>
      <c r="AL14">
        <v>8.2100000000000009</v>
      </c>
      <c r="AM14">
        <v>0.04</v>
      </c>
      <c r="AN14">
        <v>8.61</v>
      </c>
      <c r="AO14">
        <v>0.09</v>
      </c>
      <c r="AP14">
        <v>8.0399999999999991</v>
      </c>
      <c r="AQ14">
        <v>0.1</v>
      </c>
      <c r="AR14">
        <v>8.01</v>
      </c>
      <c r="AS14">
        <v>7.0000000000000007E-2</v>
      </c>
      <c r="AT14">
        <v>7.72</v>
      </c>
      <c r="AU14">
        <v>0.11</v>
      </c>
      <c r="AV14">
        <v>7.82</v>
      </c>
      <c r="AW14">
        <v>7.0000000000000007E-2</v>
      </c>
      <c r="AX14">
        <v>8.23</v>
      </c>
      <c r="AY14">
        <v>0.05</v>
      </c>
      <c r="AZ14">
        <v>8.5299999999999994</v>
      </c>
      <c r="BA14">
        <v>0.04</v>
      </c>
      <c r="BB14">
        <v>7.48</v>
      </c>
      <c r="BC14">
        <v>0.02</v>
      </c>
      <c r="BF14">
        <v>8.7899999999999991</v>
      </c>
      <c r="BG14">
        <v>0.04</v>
      </c>
      <c r="BH14">
        <v>7.83</v>
      </c>
      <c r="BI14">
        <v>0.15</v>
      </c>
      <c r="BJ14">
        <v>10</v>
      </c>
      <c r="BL14">
        <v>8.25</v>
      </c>
      <c r="BM14">
        <v>0.1</v>
      </c>
      <c r="BN14">
        <v>7.4</v>
      </c>
      <c r="BO14">
        <v>0.3</v>
      </c>
      <c r="BP14">
        <v>10</v>
      </c>
      <c r="BR14">
        <v>7.69</v>
      </c>
      <c r="BS14">
        <v>0.11</v>
      </c>
      <c r="BT14">
        <v>8.4</v>
      </c>
      <c r="BV14" s="2">
        <v>8.3000000000000007</v>
      </c>
      <c r="BW14" s="5">
        <f t="shared" si="0"/>
        <v>8.0691666666666659</v>
      </c>
    </row>
    <row r="15" spans="1:80" x14ac:dyDescent="0.25">
      <c r="A15" t="s">
        <v>50</v>
      </c>
      <c r="B15">
        <v>7.64</v>
      </c>
      <c r="C15">
        <v>0.12</v>
      </c>
      <c r="D15">
        <v>7.61</v>
      </c>
      <c r="E15">
        <v>0.16</v>
      </c>
      <c r="F15">
        <v>7.93</v>
      </c>
      <c r="G15">
        <v>0.11</v>
      </c>
      <c r="H15">
        <v>7.51</v>
      </c>
      <c r="I15">
        <v>0.16</v>
      </c>
      <c r="J15">
        <v>7.56</v>
      </c>
      <c r="K15">
        <v>0.11</v>
      </c>
      <c r="L15">
        <v>8.14</v>
      </c>
      <c r="M15">
        <v>0.08</v>
      </c>
      <c r="N15">
        <v>7.85</v>
      </c>
      <c r="O15">
        <v>0.1</v>
      </c>
      <c r="P15">
        <v>7.45</v>
      </c>
      <c r="Q15">
        <v>0.18</v>
      </c>
      <c r="R15">
        <v>7.39</v>
      </c>
      <c r="S15">
        <v>0.17</v>
      </c>
      <c r="T15">
        <v>8.34</v>
      </c>
      <c r="U15">
        <v>0.09</v>
      </c>
      <c r="V15">
        <v>6.45</v>
      </c>
      <c r="W15">
        <v>0.55000000000000004</v>
      </c>
      <c r="X15">
        <v>7.78</v>
      </c>
      <c r="Y15">
        <v>0.12</v>
      </c>
      <c r="Z15">
        <v>7.2</v>
      </c>
      <c r="AA15">
        <v>0.23</v>
      </c>
      <c r="AB15">
        <v>7.87</v>
      </c>
      <c r="AC15">
        <v>0.13</v>
      </c>
      <c r="AD15">
        <v>8.49</v>
      </c>
      <c r="AE15">
        <v>0.02</v>
      </c>
      <c r="AF15">
        <v>7</v>
      </c>
      <c r="AH15">
        <v>7.89</v>
      </c>
      <c r="AI15">
        <v>0.14000000000000001</v>
      </c>
      <c r="AJ15">
        <v>8.51</v>
      </c>
      <c r="AK15">
        <v>0.06</v>
      </c>
      <c r="AL15">
        <v>7.69</v>
      </c>
      <c r="AM15">
        <v>0.17</v>
      </c>
      <c r="AN15">
        <v>7.42</v>
      </c>
      <c r="AO15">
        <v>0.18</v>
      </c>
      <c r="AP15">
        <v>7.86</v>
      </c>
      <c r="AQ15">
        <v>0.15</v>
      </c>
      <c r="AR15">
        <v>7.94</v>
      </c>
      <c r="AS15">
        <v>0.12</v>
      </c>
      <c r="AT15">
        <v>7.99</v>
      </c>
      <c r="AU15">
        <v>0.11</v>
      </c>
      <c r="AV15">
        <v>7.66</v>
      </c>
      <c r="AW15">
        <v>0.09</v>
      </c>
      <c r="AX15">
        <v>7.77</v>
      </c>
      <c r="AY15">
        <v>0.14000000000000001</v>
      </c>
      <c r="AZ15">
        <v>7.87</v>
      </c>
      <c r="BA15">
        <v>0.08</v>
      </c>
      <c r="BB15">
        <v>7.62</v>
      </c>
      <c r="BC15">
        <v>0.1</v>
      </c>
      <c r="BD15">
        <v>7</v>
      </c>
      <c r="BF15">
        <v>8.74</v>
      </c>
      <c r="BG15">
        <v>0.04</v>
      </c>
      <c r="BH15">
        <v>7.77</v>
      </c>
      <c r="BI15">
        <v>0.14000000000000001</v>
      </c>
      <c r="BJ15">
        <v>9.83</v>
      </c>
      <c r="BL15">
        <v>8.51</v>
      </c>
      <c r="BM15">
        <v>0.08</v>
      </c>
      <c r="BN15">
        <v>7.96</v>
      </c>
      <c r="BO15">
        <v>0.15</v>
      </c>
      <c r="BP15">
        <v>7.78</v>
      </c>
      <c r="BQ15">
        <v>0.11</v>
      </c>
      <c r="BR15">
        <v>7.68</v>
      </c>
      <c r="BS15">
        <v>0.09</v>
      </c>
      <c r="BT15">
        <v>7.52</v>
      </c>
      <c r="BU15">
        <v>0.15</v>
      </c>
      <c r="BV15" s="2">
        <v>7.81</v>
      </c>
      <c r="BW15" s="5">
        <f t="shared" si="0"/>
        <v>7.8116666666666656</v>
      </c>
    </row>
    <row r="16" spans="1:80" x14ac:dyDescent="0.25">
      <c r="A16" t="s">
        <v>51</v>
      </c>
      <c r="B16">
        <v>8.92</v>
      </c>
      <c r="C16">
        <v>0.02</v>
      </c>
      <c r="D16">
        <v>8.8000000000000007</v>
      </c>
      <c r="E16">
        <v>0.02</v>
      </c>
      <c r="F16">
        <v>8.83</v>
      </c>
      <c r="G16">
        <v>0.04</v>
      </c>
      <c r="H16">
        <v>8.92</v>
      </c>
      <c r="I16">
        <v>0.02</v>
      </c>
      <c r="J16">
        <v>8.61</v>
      </c>
      <c r="K16">
        <v>0.04</v>
      </c>
      <c r="L16">
        <v>9.01</v>
      </c>
      <c r="M16">
        <v>0.02</v>
      </c>
      <c r="N16">
        <v>8.8000000000000007</v>
      </c>
      <c r="O16">
        <v>0.04</v>
      </c>
      <c r="P16">
        <v>8.83</v>
      </c>
      <c r="Q16">
        <v>0.03</v>
      </c>
      <c r="R16">
        <v>9.11</v>
      </c>
      <c r="S16">
        <v>0.02</v>
      </c>
      <c r="T16">
        <v>8.8699999999999992</v>
      </c>
      <c r="U16">
        <v>0.05</v>
      </c>
      <c r="V16">
        <v>8.64</v>
      </c>
      <c r="X16">
        <v>8.9600000000000009</v>
      </c>
      <c r="Y16">
        <v>0.03</v>
      </c>
      <c r="Z16">
        <v>8.82</v>
      </c>
      <c r="AA16">
        <v>0.04</v>
      </c>
      <c r="AB16">
        <v>8.91</v>
      </c>
      <c r="AC16">
        <v>0.01</v>
      </c>
      <c r="AD16">
        <v>9.18</v>
      </c>
      <c r="AE16">
        <v>0.04</v>
      </c>
      <c r="AF16">
        <v>7</v>
      </c>
      <c r="AH16">
        <v>9.27</v>
      </c>
      <c r="AI16">
        <v>0.01</v>
      </c>
      <c r="AJ16">
        <v>8.49</v>
      </c>
      <c r="AK16">
        <v>0.03</v>
      </c>
      <c r="AL16">
        <v>8.8000000000000007</v>
      </c>
      <c r="AM16">
        <v>0.04</v>
      </c>
      <c r="AN16">
        <v>9.14</v>
      </c>
      <c r="AO16">
        <v>0.02</v>
      </c>
      <c r="AP16">
        <v>8.7799999999999994</v>
      </c>
      <c r="AQ16">
        <v>0.04</v>
      </c>
      <c r="AR16">
        <v>8.7899999999999991</v>
      </c>
      <c r="AS16">
        <v>0.04</v>
      </c>
      <c r="AT16">
        <v>9.15</v>
      </c>
      <c r="AU16">
        <v>0.01</v>
      </c>
      <c r="AV16">
        <v>9.0500000000000007</v>
      </c>
      <c r="AW16">
        <v>0.01</v>
      </c>
      <c r="AX16">
        <v>8.77</v>
      </c>
      <c r="AY16">
        <v>0.01</v>
      </c>
      <c r="AZ16">
        <v>9.1</v>
      </c>
      <c r="BA16">
        <v>0.02</v>
      </c>
      <c r="BB16">
        <v>8.1199999999999992</v>
      </c>
      <c r="BC16">
        <v>7.0000000000000007E-2</v>
      </c>
      <c r="BD16">
        <v>10</v>
      </c>
      <c r="BF16">
        <v>9.08</v>
      </c>
      <c r="BG16">
        <v>0.03</v>
      </c>
      <c r="BH16">
        <v>9.02</v>
      </c>
      <c r="BI16">
        <v>0.01</v>
      </c>
      <c r="BJ16">
        <v>9.91</v>
      </c>
      <c r="BL16">
        <v>9.1199999999999992</v>
      </c>
      <c r="BM16">
        <v>0.03</v>
      </c>
      <c r="BN16">
        <v>8.94</v>
      </c>
      <c r="BO16">
        <v>0.04</v>
      </c>
      <c r="BP16">
        <v>10</v>
      </c>
      <c r="BR16">
        <v>8.52</v>
      </c>
      <c r="BS16">
        <v>0.05</v>
      </c>
      <c r="BT16">
        <v>8.85</v>
      </c>
      <c r="BU16">
        <v>0.03</v>
      </c>
      <c r="BV16" s="2">
        <v>8.92</v>
      </c>
      <c r="BW16" s="5">
        <f t="shared" si="0"/>
        <v>8.9197222222222248</v>
      </c>
    </row>
    <row r="17" spans="1:80" x14ac:dyDescent="0.25">
      <c r="A17" t="s">
        <v>52</v>
      </c>
      <c r="B17">
        <v>9.0399999999999991</v>
      </c>
      <c r="C17">
        <v>0.01</v>
      </c>
      <c r="D17">
        <v>9.18</v>
      </c>
      <c r="E17">
        <v>0.01</v>
      </c>
      <c r="F17">
        <v>9.0299999999999994</v>
      </c>
      <c r="G17">
        <v>0.02</v>
      </c>
      <c r="H17">
        <v>8.92</v>
      </c>
      <c r="I17">
        <v>0.02</v>
      </c>
      <c r="J17">
        <v>8.6999999999999993</v>
      </c>
      <c r="K17">
        <v>0.04</v>
      </c>
      <c r="L17">
        <v>9.08</v>
      </c>
      <c r="M17">
        <v>0.02</v>
      </c>
      <c r="N17">
        <v>8.8800000000000008</v>
      </c>
      <c r="O17">
        <v>0.04</v>
      </c>
      <c r="P17">
        <v>8.93</v>
      </c>
      <c r="Q17">
        <v>0.02</v>
      </c>
      <c r="R17">
        <v>9.14</v>
      </c>
      <c r="S17">
        <v>0.02</v>
      </c>
      <c r="T17">
        <v>8.98</v>
      </c>
      <c r="U17">
        <v>0.05</v>
      </c>
      <c r="V17">
        <v>8.91</v>
      </c>
      <c r="X17">
        <v>9.09</v>
      </c>
      <c r="Y17">
        <v>0.02</v>
      </c>
      <c r="Z17">
        <v>8.8699999999999992</v>
      </c>
      <c r="AA17">
        <v>0.03</v>
      </c>
      <c r="AB17">
        <v>8.8800000000000008</v>
      </c>
      <c r="AC17">
        <v>0.02</v>
      </c>
      <c r="AD17">
        <v>9.06</v>
      </c>
      <c r="AE17">
        <v>0.04</v>
      </c>
      <c r="AF17">
        <v>7</v>
      </c>
      <c r="AH17">
        <v>9.24</v>
      </c>
      <c r="AI17">
        <v>0.02</v>
      </c>
      <c r="AJ17">
        <v>8.4</v>
      </c>
      <c r="AK17">
        <v>0.03</v>
      </c>
      <c r="AL17">
        <v>8.84</v>
      </c>
      <c r="AM17">
        <v>0.04</v>
      </c>
      <c r="AN17">
        <v>9.25</v>
      </c>
      <c r="AO17">
        <v>0.01</v>
      </c>
      <c r="AP17">
        <v>8.85</v>
      </c>
      <c r="AQ17">
        <v>0.05</v>
      </c>
      <c r="AR17">
        <v>8.82</v>
      </c>
      <c r="AS17">
        <v>0.05</v>
      </c>
      <c r="AT17">
        <v>9.19</v>
      </c>
      <c r="AU17">
        <v>0.01</v>
      </c>
      <c r="AV17">
        <v>9.02</v>
      </c>
      <c r="AW17">
        <v>0</v>
      </c>
      <c r="AX17">
        <v>8.9499999999999993</v>
      </c>
      <c r="AY17">
        <v>0.01</v>
      </c>
      <c r="AZ17">
        <v>8.92</v>
      </c>
      <c r="BA17">
        <v>0.02</v>
      </c>
      <c r="BB17">
        <v>8.67</v>
      </c>
      <c r="BC17">
        <v>0.01</v>
      </c>
      <c r="BD17">
        <v>10</v>
      </c>
      <c r="BF17">
        <v>9.24</v>
      </c>
      <c r="BG17">
        <v>0.03</v>
      </c>
      <c r="BH17">
        <v>8.93</v>
      </c>
      <c r="BI17">
        <v>0.04</v>
      </c>
      <c r="BJ17">
        <v>9.83</v>
      </c>
      <c r="BL17">
        <v>9.2899999999999991</v>
      </c>
      <c r="BM17">
        <v>0.01</v>
      </c>
      <c r="BN17">
        <v>8.94</v>
      </c>
      <c r="BO17">
        <v>0.05</v>
      </c>
      <c r="BP17">
        <v>10</v>
      </c>
      <c r="BR17">
        <v>8.61</v>
      </c>
      <c r="BS17">
        <v>0.05</v>
      </c>
      <c r="BT17">
        <v>9.18</v>
      </c>
      <c r="BU17">
        <v>0.03</v>
      </c>
      <c r="BV17" s="2">
        <v>9</v>
      </c>
      <c r="BW17" s="5">
        <f t="shared" si="0"/>
        <v>8.9961111111111123</v>
      </c>
    </row>
    <row r="18" spans="1:80" x14ac:dyDescent="0.25">
      <c r="A18" t="s">
        <v>53</v>
      </c>
      <c r="B18">
        <v>8.07</v>
      </c>
      <c r="C18">
        <v>0.09</v>
      </c>
      <c r="D18">
        <v>8.02</v>
      </c>
      <c r="E18">
        <v>0.11</v>
      </c>
      <c r="F18">
        <v>7.83</v>
      </c>
      <c r="G18">
        <v>0.13</v>
      </c>
      <c r="H18">
        <v>7.83</v>
      </c>
      <c r="I18">
        <v>0.14000000000000001</v>
      </c>
      <c r="J18">
        <v>7.61</v>
      </c>
      <c r="K18">
        <v>0.17</v>
      </c>
      <c r="L18">
        <v>8.35</v>
      </c>
      <c r="M18">
        <v>0.05</v>
      </c>
      <c r="N18">
        <v>8.07</v>
      </c>
      <c r="O18">
        <v>0.08</v>
      </c>
      <c r="P18">
        <v>8.02</v>
      </c>
      <c r="Q18">
        <v>0.1</v>
      </c>
      <c r="R18">
        <v>7.99</v>
      </c>
      <c r="S18">
        <v>0.11</v>
      </c>
      <c r="T18">
        <v>8.35</v>
      </c>
      <c r="U18">
        <v>0.1</v>
      </c>
      <c r="V18">
        <v>8.09</v>
      </c>
      <c r="X18">
        <v>8</v>
      </c>
      <c r="Y18">
        <v>0.13</v>
      </c>
      <c r="Z18">
        <v>7.64</v>
      </c>
      <c r="AA18">
        <v>0.16</v>
      </c>
      <c r="AB18">
        <v>7.93</v>
      </c>
      <c r="AC18">
        <v>0.11</v>
      </c>
      <c r="AD18">
        <v>8.8000000000000007</v>
      </c>
      <c r="AE18">
        <v>0.02</v>
      </c>
      <c r="AF18">
        <v>7</v>
      </c>
      <c r="AH18">
        <v>8.3699999999999992</v>
      </c>
      <c r="AI18">
        <v>0.08</v>
      </c>
      <c r="AJ18">
        <v>7.54</v>
      </c>
      <c r="AK18">
        <v>0.11</v>
      </c>
      <c r="AL18">
        <v>7.88</v>
      </c>
      <c r="AM18">
        <v>0.12</v>
      </c>
      <c r="AN18">
        <v>8.02</v>
      </c>
      <c r="AO18">
        <v>0.11</v>
      </c>
      <c r="AP18">
        <v>8.25</v>
      </c>
      <c r="AQ18">
        <v>0.09</v>
      </c>
      <c r="AR18">
        <v>8.19</v>
      </c>
      <c r="AS18">
        <v>0.08</v>
      </c>
      <c r="AT18">
        <v>8.36</v>
      </c>
      <c r="AU18">
        <v>0.08</v>
      </c>
      <c r="AV18">
        <v>7.99</v>
      </c>
      <c r="AW18">
        <v>0.08</v>
      </c>
      <c r="AX18">
        <v>8.0299999999999994</v>
      </c>
      <c r="AY18">
        <v>0.11</v>
      </c>
      <c r="AZ18">
        <v>7.96</v>
      </c>
      <c r="BA18">
        <v>0.11</v>
      </c>
      <c r="BB18">
        <v>7.58</v>
      </c>
      <c r="BC18">
        <v>0.14000000000000001</v>
      </c>
      <c r="BD18">
        <v>10</v>
      </c>
      <c r="BF18">
        <v>8.5500000000000007</v>
      </c>
      <c r="BG18">
        <v>0.1</v>
      </c>
      <c r="BH18">
        <v>8.02</v>
      </c>
      <c r="BI18">
        <v>0.1</v>
      </c>
      <c r="BJ18">
        <v>9.66</v>
      </c>
      <c r="BL18">
        <v>8.36</v>
      </c>
      <c r="BM18">
        <v>0.13</v>
      </c>
      <c r="BN18">
        <v>8.1</v>
      </c>
      <c r="BO18">
        <v>0.14000000000000001</v>
      </c>
      <c r="BP18">
        <v>8.67</v>
      </c>
      <c r="BR18">
        <v>7.7</v>
      </c>
      <c r="BS18">
        <v>0.12</v>
      </c>
      <c r="BT18">
        <v>7.91</v>
      </c>
      <c r="BU18">
        <v>0.15</v>
      </c>
      <c r="BV18" s="2">
        <v>8.1300000000000008</v>
      </c>
      <c r="BW18" s="5">
        <f t="shared" si="0"/>
        <v>8.1316666666666677</v>
      </c>
    </row>
    <row r="19" spans="1:80" x14ac:dyDescent="0.25">
      <c r="A19" t="s">
        <v>54</v>
      </c>
      <c r="B19">
        <v>8.73</v>
      </c>
      <c r="C19">
        <v>0.04</v>
      </c>
      <c r="D19">
        <v>9.07</v>
      </c>
      <c r="E19">
        <v>0.03</v>
      </c>
      <c r="F19">
        <v>8.7799999999999994</v>
      </c>
      <c r="G19">
        <v>0.08</v>
      </c>
      <c r="H19">
        <v>8.89</v>
      </c>
      <c r="I19">
        <v>0.01</v>
      </c>
      <c r="J19">
        <v>8.3699999999999992</v>
      </c>
      <c r="K19">
        <v>0.08</v>
      </c>
      <c r="L19">
        <v>8.84</v>
      </c>
      <c r="M19">
        <v>0.03</v>
      </c>
      <c r="N19">
        <v>8.69</v>
      </c>
      <c r="O19">
        <v>0.04</v>
      </c>
      <c r="P19">
        <v>8.8699999999999992</v>
      </c>
      <c r="Q19">
        <v>0.04</v>
      </c>
      <c r="R19">
        <v>8.98</v>
      </c>
      <c r="S19">
        <v>0.03</v>
      </c>
      <c r="T19">
        <v>8.7899999999999991</v>
      </c>
      <c r="U19">
        <v>0.06</v>
      </c>
      <c r="V19">
        <v>8.64</v>
      </c>
      <c r="X19">
        <v>8.58</v>
      </c>
      <c r="Y19">
        <v>0.08</v>
      </c>
      <c r="Z19">
        <v>8.74</v>
      </c>
      <c r="AA19">
        <v>0.03</v>
      </c>
      <c r="AB19">
        <v>8.66</v>
      </c>
      <c r="AC19">
        <v>0.03</v>
      </c>
      <c r="AD19">
        <v>9.35</v>
      </c>
      <c r="AF19">
        <v>7</v>
      </c>
      <c r="AH19">
        <v>8.67</v>
      </c>
      <c r="AI19">
        <v>7.0000000000000007E-2</v>
      </c>
      <c r="AJ19">
        <v>8.7100000000000009</v>
      </c>
      <c r="AL19">
        <v>8.4</v>
      </c>
      <c r="AM19">
        <v>0.09</v>
      </c>
      <c r="AN19">
        <v>9.11</v>
      </c>
      <c r="AO19">
        <v>0.02</v>
      </c>
      <c r="AP19">
        <v>9.0500000000000007</v>
      </c>
      <c r="AQ19">
        <v>0.03</v>
      </c>
      <c r="AR19">
        <v>9.16</v>
      </c>
      <c r="AS19">
        <v>0.02</v>
      </c>
      <c r="AT19">
        <v>9.01</v>
      </c>
      <c r="AU19">
        <v>0.03</v>
      </c>
      <c r="AV19">
        <v>8.77</v>
      </c>
      <c r="AW19">
        <v>0.02</v>
      </c>
      <c r="AX19">
        <v>8.73</v>
      </c>
      <c r="AY19">
        <v>0.03</v>
      </c>
      <c r="AZ19">
        <v>8.31</v>
      </c>
      <c r="BA19">
        <v>0.06</v>
      </c>
      <c r="BB19">
        <v>8.57</v>
      </c>
      <c r="BC19">
        <v>0.03</v>
      </c>
      <c r="BD19">
        <v>10</v>
      </c>
      <c r="BF19">
        <v>9.06</v>
      </c>
      <c r="BG19">
        <v>0.08</v>
      </c>
      <c r="BH19">
        <v>8.68</v>
      </c>
      <c r="BI19">
        <v>0.04</v>
      </c>
      <c r="BJ19">
        <v>9.83</v>
      </c>
      <c r="BL19">
        <v>9.08</v>
      </c>
      <c r="BM19">
        <v>0.02</v>
      </c>
      <c r="BN19">
        <v>8.65</v>
      </c>
      <c r="BO19">
        <v>0.11</v>
      </c>
      <c r="BP19">
        <v>9.33</v>
      </c>
      <c r="BR19">
        <v>8.65</v>
      </c>
      <c r="BS19">
        <v>0.04</v>
      </c>
      <c r="BT19">
        <v>8.89</v>
      </c>
      <c r="BU19">
        <v>0.03</v>
      </c>
      <c r="BV19" s="2">
        <v>8.82</v>
      </c>
      <c r="BW19" s="5">
        <f t="shared" si="0"/>
        <v>8.8233333333333306</v>
      </c>
    </row>
    <row r="20" spans="1:80" x14ac:dyDescent="0.25">
      <c r="A20" t="s">
        <v>55</v>
      </c>
      <c r="B20">
        <v>9.3699999999999992</v>
      </c>
      <c r="C20">
        <v>0.02</v>
      </c>
      <c r="D20">
        <v>9.2100000000000009</v>
      </c>
      <c r="E20">
        <v>0.03</v>
      </c>
      <c r="F20">
        <v>9.3699999999999992</v>
      </c>
      <c r="G20">
        <v>0.03</v>
      </c>
      <c r="H20">
        <v>9.26</v>
      </c>
      <c r="J20">
        <v>9.27</v>
      </c>
      <c r="K20">
        <v>0.03</v>
      </c>
      <c r="L20">
        <v>8.99</v>
      </c>
      <c r="M20">
        <v>0.04</v>
      </c>
      <c r="N20">
        <v>8.8800000000000008</v>
      </c>
      <c r="O20">
        <v>0.04</v>
      </c>
      <c r="P20">
        <v>9.43</v>
      </c>
      <c r="Q20">
        <v>0.01</v>
      </c>
      <c r="R20">
        <v>9.5</v>
      </c>
      <c r="S20">
        <v>0.01</v>
      </c>
      <c r="T20">
        <v>9.48</v>
      </c>
      <c r="U20">
        <v>0.02</v>
      </c>
      <c r="V20">
        <v>9.18</v>
      </c>
      <c r="X20">
        <v>9.32</v>
      </c>
      <c r="Y20">
        <v>0.03</v>
      </c>
      <c r="Z20">
        <v>9.14</v>
      </c>
      <c r="AA20">
        <v>0.01</v>
      </c>
      <c r="AB20">
        <v>9.1</v>
      </c>
      <c r="AC20">
        <v>0.01</v>
      </c>
      <c r="AD20">
        <v>9.5299999999999994</v>
      </c>
      <c r="AF20">
        <v>7</v>
      </c>
      <c r="AH20">
        <v>9.32</v>
      </c>
      <c r="AI20">
        <v>0.01</v>
      </c>
      <c r="AJ20">
        <v>8.83</v>
      </c>
      <c r="AK20">
        <v>0.03</v>
      </c>
      <c r="AL20">
        <v>9.0500000000000007</v>
      </c>
      <c r="AM20">
        <v>0.02</v>
      </c>
      <c r="AN20">
        <v>9.73</v>
      </c>
      <c r="AP20">
        <v>9.33</v>
      </c>
      <c r="AQ20">
        <v>0.02</v>
      </c>
      <c r="AR20">
        <v>9.39</v>
      </c>
      <c r="AS20">
        <v>0.01</v>
      </c>
      <c r="AT20">
        <v>9.33</v>
      </c>
      <c r="AU20">
        <v>0.01</v>
      </c>
      <c r="AV20">
        <v>9</v>
      </c>
      <c r="AW20">
        <v>0.02</v>
      </c>
      <c r="AX20">
        <v>9</v>
      </c>
      <c r="AY20">
        <v>0.02</v>
      </c>
      <c r="AZ20">
        <v>8.85</v>
      </c>
      <c r="BB20">
        <v>9.1</v>
      </c>
      <c r="BC20">
        <v>0.01</v>
      </c>
      <c r="BD20">
        <v>10</v>
      </c>
      <c r="BF20">
        <v>9.51</v>
      </c>
      <c r="BG20">
        <v>0.01</v>
      </c>
      <c r="BH20">
        <v>9.3000000000000007</v>
      </c>
      <c r="BI20">
        <v>0.01</v>
      </c>
      <c r="BJ20">
        <v>10</v>
      </c>
      <c r="BL20">
        <v>9.4499999999999993</v>
      </c>
      <c r="BN20">
        <v>9.26</v>
      </c>
      <c r="BO20">
        <v>0.04</v>
      </c>
      <c r="BP20">
        <v>10</v>
      </c>
      <c r="BR20">
        <v>9.1300000000000008</v>
      </c>
      <c r="BS20">
        <v>0.01</v>
      </c>
      <c r="BT20">
        <v>9.77</v>
      </c>
      <c r="BV20" s="2">
        <v>9.26</v>
      </c>
      <c r="BW20" s="5">
        <f t="shared" si="0"/>
        <v>9.2605555555555554</v>
      </c>
    </row>
    <row r="21" spans="1:80" x14ac:dyDescent="0.25">
      <c r="A21" t="s">
        <v>56</v>
      </c>
      <c r="B21">
        <v>7.75</v>
      </c>
      <c r="C21">
        <v>0.15</v>
      </c>
      <c r="D21">
        <v>7.79</v>
      </c>
      <c r="E21">
        <v>0.11</v>
      </c>
      <c r="F21">
        <v>8.0399999999999991</v>
      </c>
      <c r="G21">
        <v>0.12</v>
      </c>
      <c r="H21">
        <v>7.68</v>
      </c>
      <c r="I21">
        <v>0.15</v>
      </c>
      <c r="J21">
        <v>7.8</v>
      </c>
      <c r="K21">
        <v>0.08</v>
      </c>
      <c r="L21">
        <v>7.79</v>
      </c>
      <c r="M21">
        <v>0.13</v>
      </c>
      <c r="N21">
        <v>7.75</v>
      </c>
      <c r="O21">
        <v>0.13</v>
      </c>
      <c r="P21">
        <v>7.4</v>
      </c>
      <c r="Q21">
        <v>0.21</v>
      </c>
      <c r="R21">
        <v>7.51</v>
      </c>
      <c r="S21">
        <v>0.19</v>
      </c>
      <c r="T21">
        <v>8.16</v>
      </c>
      <c r="U21">
        <v>0.11</v>
      </c>
      <c r="V21">
        <v>7</v>
      </c>
      <c r="W21">
        <v>0.27</v>
      </c>
      <c r="X21">
        <v>7.55</v>
      </c>
      <c r="Y21">
        <v>0.19</v>
      </c>
      <c r="Z21">
        <v>7.43</v>
      </c>
      <c r="AA21">
        <v>0.18</v>
      </c>
      <c r="AB21">
        <v>7.69</v>
      </c>
      <c r="AC21">
        <v>0.18</v>
      </c>
      <c r="AD21">
        <v>8.49</v>
      </c>
      <c r="AE21">
        <v>0.02</v>
      </c>
      <c r="AF21">
        <v>7</v>
      </c>
      <c r="AH21">
        <v>8.1</v>
      </c>
      <c r="AI21">
        <v>0.14000000000000001</v>
      </c>
      <c r="AJ21">
        <v>8.06</v>
      </c>
      <c r="AK21">
        <v>0.09</v>
      </c>
      <c r="AL21">
        <v>8.3000000000000007</v>
      </c>
      <c r="AM21">
        <v>0.09</v>
      </c>
      <c r="AN21">
        <v>7.8</v>
      </c>
      <c r="AO21">
        <v>0.12</v>
      </c>
      <c r="AP21">
        <v>8.19</v>
      </c>
      <c r="AQ21">
        <v>0.09</v>
      </c>
      <c r="AR21">
        <v>8.0299999999999994</v>
      </c>
      <c r="AS21">
        <v>0.08</v>
      </c>
      <c r="AT21">
        <v>8.02</v>
      </c>
      <c r="AU21">
        <v>0.1</v>
      </c>
      <c r="AV21">
        <v>7.59</v>
      </c>
      <c r="AW21">
        <v>0.09</v>
      </c>
      <c r="AX21">
        <v>8.11</v>
      </c>
      <c r="AY21">
        <v>0.1</v>
      </c>
      <c r="AZ21">
        <v>7.96</v>
      </c>
      <c r="BA21">
        <v>0.06</v>
      </c>
      <c r="BB21">
        <v>7.3</v>
      </c>
      <c r="BC21">
        <v>0.19</v>
      </c>
      <c r="BD21">
        <v>7</v>
      </c>
      <c r="BF21">
        <v>8.64</v>
      </c>
      <c r="BG21">
        <v>0.03</v>
      </c>
      <c r="BH21">
        <v>7.9</v>
      </c>
      <c r="BI21">
        <v>0.13</v>
      </c>
      <c r="BJ21">
        <v>9.77</v>
      </c>
      <c r="BK21">
        <v>0.03</v>
      </c>
      <c r="BL21">
        <v>8.3000000000000007</v>
      </c>
      <c r="BM21">
        <v>0.09</v>
      </c>
      <c r="BN21">
        <v>8.1300000000000008</v>
      </c>
      <c r="BO21">
        <v>0.12</v>
      </c>
      <c r="BP21">
        <v>6.22</v>
      </c>
      <c r="BQ21">
        <v>0.44</v>
      </c>
      <c r="BR21">
        <v>7.38</v>
      </c>
      <c r="BS21">
        <v>0.21</v>
      </c>
      <c r="BT21">
        <v>7.53</v>
      </c>
      <c r="BU21">
        <v>0.23</v>
      </c>
      <c r="BV21" s="2">
        <v>7.81</v>
      </c>
      <c r="BW21" s="5">
        <f t="shared" si="0"/>
        <v>7.8100000000000023</v>
      </c>
    </row>
    <row r="22" spans="1:80" s="2" customFormat="1" x14ac:dyDescent="0.25">
      <c r="A22" s="2" t="s">
        <v>57</v>
      </c>
      <c r="B22" s="2">
        <v>8.33</v>
      </c>
      <c r="D22" s="2">
        <v>8.52</v>
      </c>
      <c r="F22" s="2">
        <v>8.24</v>
      </c>
      <c r="H22" s="2">
        <v>8.1999999999999993</v>
      </c>
      <c r="J22" s="2">
        <v>7.92</v>
      </c>
      <c r="L22" s="2">
        <v>8.42</v>
      </c>
      <c r="N22" s="2">
        <v>8.2200000000000006</v>
      </c>
      <c r="P22" s="2">
        <v>8.1</v>
      </c>
      <c r="R22" s="2">
        <v>8.2899999999999991</v>
      </c>
      <c r="T22" s="2">
        <v>8.42</v>
      </c>
      <c r="V22" s="2">
        <v>8.2100000000000009</v>
      </c>
      <c r="X22" s="2">
        <v>8.2200000000000006</v>
      </c>
      <c r="Z22" s="2">
        <v>7.98</v>
      </c>
      <c r="AB22" s="2">
        <v>8.16</v>
      </c>
      <c r="AD22" s="2">
        <v>8.76</v>
      </c>
      <c r="AF22" s="2">
        <v>7.4</v>
      </c>
      <c r="AH22" s="2">
        <v>8.36</v>
      </c>
      <c r="AJ22" s="2">
        <v>8.0299999999999994</v>
      </c>
      <c r="AL22" s="2">
        <v>8.08</v>
      </c>
      <c r="AN22" s="2">
        <v>8.44</v>
      </c>
      <c r="AP22" s="2">
        <v>8.3699999999999992</v>
      </c>
      <c r="AR22" s="2">
        <v>8.3699999999999992</v>
      </c>
      <c r="AT22" s="2">
        <v>8.42</v>
      </c>
      <c r="AV22" s="2">
        <v>8.25</v>
      </c>
      <c r="AX22" s="2">
        <v>8.2200000000000006</v>
      </c>
      <c r="AZ22" s="2">
        <v>8.32</v>
      </c>
      <c r="BB22" s="2">
        <v>8.02</v>
      </c>
      <c r="BD22" s="2">
        <v>9.0500000000000007</v>
      </c>
      <c r="BF22" s="2">
        <v>8.81</v>
      </c>
      <c r="BH22" s="2">
        <v>8.2799999999999994</v>
      </c>
      <c r="BJ22" s="2">
        <v>9.64</v>
      </c>
      <c r="BL22" s="2">
        <v>8.5500000000000007</v>
      </c>
      <c r="BN22" s="2">
        <v>8.3699999999999992</v>
      </c>
      <c r="BP22" s="2">
        <v>8.9600000000000009</v>
      </c>
      <c r="BR22" s="2">
        <v>7.98</v>
      </c>
      <c r="BT22" s="2">
        <v>8.34</v>
      </c>
      <c r="BW22" s="6">
        <f t="shared" si="0"/>
        <v>8.3402777777777786</v>
      </c>
      <c r="BX22" s="4">
        <f>(H22+J22+AB22+AD22+AF22+AJ22)/6</f>
        <v>8.0783333333333331</v>
      </c>
      <c r="BY22" s="4">
        <f>(B22+V22+X22+AH22+AV22+AZ22+BB22+BD22+BH22+BL22+BT22)/11</f>
        <v>8.3572727272727274</v>
      </c>
      <c r="BZ22" s="2">
        <f>(L22+N22+AL22)/3</f>
        <v>8.24</v>
      </c>
      <c r="CA22" s="4">
        <f>(P22+R22+Z22+AN22+AX22+BR22)/6</f>
        <v>8.1683333333333348</v>
      </c>
      <c r="CB22" s="4">
        <f>(D22+F22+T22+AP22+AR22+AT22+BF22+BJ22+BN22)/9</f>
        <v>8.5733333333333324</v>
      </c>
    </row>
    <row r="23" spans="1:80" x14ac:dyDescent="0.25">
      <c r="A23" s="2" t="s">
        <v>61</v>
      </c>
      <c r="B23" s="2">
        <v>8.3699999999999992</v>
      </c>
      <c r="C23" s="2"/>
      <c r="D23" s="2">
        <v>8.52</v>
      </c>
      <c r="E23" s="2"/>
      <c r="F23" s="2">
        <v>8.2899999999999991</v>
      </c>
      <c r="G23" s="2"/>
      <c r="H23" s="2">
        <v>7.84</v>
      </c>
      <c r="I23" s="2"/>
      <c r="J23" s="2">
        <v>7.99</v>
      </c>
      <c r="K23" s="2"/>
      <c r="L23" s="4">
        <v>8.5</v>
      </c>
      <c r="M23" s="2"/>
      <c r="N23" s="4">
        <v>8.1999999999999993</v>
      </c>
      <c r="O23" s="2"/>
      <c r="P23" s="2">
        <v>8.07</v>
      </c>
      <c r="Q23" s="2"/>
      <c r="R23" s="2">
        <v>8.1199999999999992</v>
      </c>
      <c r="S23" s="2"/>
      <c r="T23" s="4">
        <v>8.4</v>
      </c>
      <c r="U23" s="2"/>
      <c r="V23" s="2">
        <v>8.11</v>
      </c>
      <c r="W23" s="2"/>
      <c r="X23" s="4">
        <v>8.1999999999999993</v>
      </c>
      <c r="Y23" s="2"/>
      <c r="Z23" s="2"/>
      <c r="AA23" s="2"/>
      <c r="AB23" s="2"/>
      <c r="AC23" s="2"/>
      <c r="AD23" s="2">
        <v>8.39</v>
      </c>
      <c r="AE23" s="2"/>
      <c r="AF23" s="2">
        <v>8.73</v>
      </c>
      <c r="AG23" s="2"/>
      <c r="AH23" s="2">
        <v>8.48</v>
      </c>
      <c r="AI23" s="2"/>
      <c r="AJ23" s="2">
        <v>8.26</v>
      </c>
      <c r="AK23" s="2"/>
      <c r="AL23" s="2">
        <v>8.39</v>
      </c>
      <c r="AM23" s="2"/>
      <c r="AN23" s="2">
        <v>8.35</v>
      </c>
      <c r="AO23" s="2"/>
      <c r="AP23" s="2">
        <v>8.34</v>
      </c>
      <c r="AQ23" s="2"/>
      <c r="AR23" s="2">
        <v>8.44</v>
      </c>
      <c r="AS23" s="2"/>
      <c r="AT23" s="2">
        <v>8.25</v>
      </c>
      <c r="AU23" s="2"/>
      <c r="AV23" s="2">
        <v>7.66</v>
      </c>
      <c r="AW23" s="2"/>
      <c r="AX23" s="2">
        <v>8.34</v>
      </c>
      <c r="AY23" s="2"/>
      <c r="AZ23" s="2"/>
      <c r="BA23" s="2"/>
      <c r="BB23" s="2"/>
      <c r="BC23" s="2"/>
      <c r="BD23" s="4">
        <v>8.6999999999999993</v>
      </c>
      <c r="BE23" s="2"/>
      <c r="BF23" s="2">
        <v>8.58</v>
      </c>
      <c r="BG23" s="2"/>
      <c r="BH23" s="2">
        <v>8.01</v>
      </c>
      <c r="BI23" s="2"/>
      <c r="BJ23" s="2">
        <v>8.81</v>
      </c>
      <c r="BK23" s="2"/>
      <c r="BL23" s="2"/>
      <c r="BM23" s="2"/>
      <c r="BN23" s="2">
        <v>8.4600000000000009</v>
      </c>
      <c r="BO23" s="2"/>
      <c r="BP23" s="2">
        <v>9.18</v>
      </c>
      <c r="BQ23" s="2"/>
      <c r="BR23" s="2">
        <v>8.0399999999999991</v>
      </c>
      <c r="BS23" s="2"/>
      <c r="BT23" s="2"/>
      <c r="BU23" s="2"/>
    </row>
    <row r="24" spans="1:80" x14ac:dyDescent="0.25">
      <c r="A24" s="2"/>
    </row>
    <row r="25" spans="1:80" x14ac:dyDescent="0.25">
      <c r="B25">
        <f>SUM(B2:B21)</f>
        <v>166.52</v>
      </c>
    </row>
    <row r="26" spans="1:80" x14ac:dyDescent="0.25">
      <c r="B26" s="5">
        <f>B25/20</f>
        <v>8.3260000000000005</v>
      </c>
    </row>
    <row r="27" spans="1:80" s="1" customFormat="1" ht="329.25" x14ac:dyDescent="0.25">
      <c r="B27" s="1" t="s">
        <v>0</v>
      </c>
      <c r="C27" s="1" t="s">
        <v>1</v>
      </c>
      <c r="D27" s="1" t="s">
        <v>3</v>
      </c>
      <c r="E27" s="1" t="s">
        <v>1</v>
      </c>
      <c r="F27" s="1" t="s">
        <v>4</v>
      </c>
      <c r="G27" s="1" t="s">
        <v>1</v>
      </c>
      <c r="H27" s="1" t="s">
        <v>5</v>
      </c>
      <c r="I27" s="1" t="s">
        <v>1</v>
      </c>
      <c r="J27" s="1" t="s">
        <v>6</v>
      </c>
      <c r="K27" s="1" t="s">
        <v>1</v>
      </c>
      <c r="L27" s="1" t="s">
        <v>7</v>
      </c>
      <c r="M27" s="1" t="s">
        <v>1</v>
      </c>
      <c r="N27" s="1" t="s">
        <v>8</v>
      </c>
      <c r="O27" s="1" t="s">
        <v>1</v>
      </c>
      <c r="P27" s="1" t="s">
        <v>9</v>
      </c>
      <c r="Q27" s="1" t="s">
        <v>1</v>
      </c>
      <c r="R27" s="1" t="s">
        <v>58</v>
      </c>
      <c r="S27" s="1" t="s">
        <v>1</v>
      </c>
      <c r="T27" s="1" t="s">
        <v>10</v>
      </c>
      <c r="U27" s="1" t="s">
        <v>1</v>
      </c>
      <c r="V27" s="1" t="s">
        <v>11</v>
      </c>
      <c r="W27" s="1" t="s">
        <v>1</v>
      </c>
      <c r="X27" s="1" t="s">
        <v>12</v>
      </c>
      <c r="Y27" s="1" t="s">
        <v>1</v>
      </c>
      <c r="Z27" s="1" t="s">
        <v>59</v>
      </c>
      <c r="AA27" s="1" t="s">
        <v>1</v>
      </c>
      <c r="AB27" s="1" t="s">
        <v>13</v>
      </c>
      <c r="AC27" s="1" t="s">
        <v>1</v>
      </c>
      <c r="AD27" s="1" t="s">
        <v>14</v>
      </c>
      <c r="AE27" s="1" t="s">
        <v>1</v>
      </c>
      <c r="AF27" s="1" t="s">
        <v>15</v>
      </c>
      <c r="AG27" s="1" t="s">
        <v>1</v>
      </c>
      <c r="AH27" s="1" t="s">
        <v>17</v>
      </c>
      <c r="AI27" s="1" t="s">
        <v>1</v>
      </c>
      <c r="AJ27" s="1" t="s">
        <v>18</v>
      </c>
      <c r="AK27" s="1" t="s">
        <v>1</v>
      </c>
      <c r="AL27" s="1" t="s">
        <v>19</v>
      </c>
      <c r="AM27" s="1" t="s">
        <v>1</v>
      </c>
      <c r="AN27" s="1" t="s">
        <v>20</v>
      </c>
      <c r="AO27" s="1" t="s">
        <v>1</v>
      </c>
      <c r="AP27" s="1" t="s">
        <v>21</v>
      </c>
      <c r="AQ27" s="1" t="s">
        <v>1</v>
      </c>
      <c r="AR27" s="1" t="s">
        <v>22</v>
      </c>
      <c r="AS27" s="1" t="s">
        <v>1</v>
      </c>
      <c r="AT27" s="1" t="s">
        <v>23</v>
      </c>
      <c r="AU27" s="1" t="s">
        <v>1</v>
      </c>
      <c r="AV27" s="1" t="s">
        <v>24</v>
      </c>
      <c r="AW27" s="1" t="s">
        <v>1</v>
      </c>
      <c r="AX27" s="1" t="s">
        <v>25</v>
      </c>
      <c r="AY27" s="1" t="s">
        <v>1</v>
      </c>
      <c r="AZ27" s="1" t="s">
        <v>26</v>
      </c>
      <c r="BA27" s="1" t="s">
        <v>1</v>
      </c>
      <c r="BB27" s="1" t="s">
        <v>27</v>
      </c>
      <c r="BC27" s="1" t="s">
        <v>1</v>
      </c>
      <c r="BD27" s="1" t="s">
        <v>29</v>
      </c>
      <c r="BE27" s="1" t="s">
        <v>1</v>
      </c>
      <c r="BF27" s="1" t="s">
        <v>30</v>
      </c>
      <c r="BG27" s="1" t="s">
        <v>1</v>
      </c>
      <c r="BH27" s="1" t="s">
        <v>31</v>
      </c>
      <c r="BI27" s="1" t="s">
        <v>1</v>
      </c>
      <c r="BJ27" s="1" t="s">
        <v>32</v>
      </c>
      <c r="BK27" s="1" t="s">
        <v>1</v>
      </c>
      <c r="BL27" s="1" t="s">
        <v>33</v>
      </c>
      <c r="BM27" s="1" t="s">
        <v>1</v>
      </c>
      <c r="BN27" s="1" t="s">
        <v>34</v>
      </c>
      <c r="BO27" s="1" t="s">
        <v>1</v>
      </c>
      <c r="BP27" s="1" t="s">
        <v>35</v>
      </c>
      <c r="BQ27" s="1" t="s">
        <v>1</v>
      </c>
      <c r="BR27" s="1" t="s">
        <v>36</v>
      </c>
      <c r="BS27" s="1" t="s">
        <v>1</v>
      </c>
      <c r="BT27" s="3" t="s">
        <v>37</v>
      </c>
      <c r="BV27" s="3"/>
    </row>
    <row r="28" spans="1:80" x14ac:dyDescent="0.25">
      <c r="A28" t="s">
        <v>41</v>
      </c>
      <c r="B28">
        <v>7.18</v>
      </c>
      <c r="C28">
        <v>0.25</v>
      </c>
      <c r="D28">
        <v>7.8</v>
      </c>
      <c r="E28">
        <v>0.11</v>
      </c>
      <c r="F28">
        <v>7.07</v>
      </c>
      <c r="G28">
        <v>0.27</v>
      </c>
      <c r="H28">
        <v>7.71</v>
      </c>
      <c r="I28">
        <v>0.17</v>
      </c>
      <c r="J28">
        <v>7.42</v>
      </c>
      <c r="K28">
        <v>0.17</v>
      </c>
      <c r="L28">
        <v>7.78</v>
      </c>
      <c r="M28">
        <v>0.11</v>
      </c>
      <c r="N28">
        <v>7.44</v>
      </c>
      <c r="O28">
        <v>0.18</v>
      </c>
      <c r="P28">
        <v>7.18</v>
      </c>
      <c r="Q28">
        <v>0.23</v>
      </c>
      <c r="R28">
        <v>10</v>
      </c>
      <c r="T28">
        <v>7.99</v>
      </c>
      <c r="U28">
        <v>0.15</v>
      </c>
      <c r="V28">
        <v>8.33</v>
      </c>
      <c r="X28">
        <v>7.63</v>
      </c>
      <c r="Y28">
        <v>0.14000000000000001</v>
      </c>
      <c r="Z28">
        <v>10</v>
      </c>
      <c r="AB28">
        <v>8.0500000000000007</v>
      </c>
      <c r="AC28">
        <v>7.0000000000000007E-2</v>
      </c>
      <c r="AD28">
        <v>7.68</v>
      </c>
      <c r="AE28">
        <v>0.18</v>
      </c>
      <c r="AF28">
        <v>7.63</v>
      </c>
      <c r="AG28">
        <v>0.32</v>
      </c>
      <c r="AH28">
        <v>6.68</v>
      </c>
      <c r="AI28">
        <v>0.41</v>
      </c>
      <c r="AJ28">
        <v>7.3</v>
      </c>
      <c r="AK28">
        <v>0.3</v>
      </c>
      <c r="AL28">
        <v>8.85</v>
      </c>
      <c r="AM28">
        <v>0.05</v>
      </c>
      <c r="AN28">
        <v>7.9</v>
      </c>
      <c r="AO28">
        <v>0.08</v>
      </c>
      <c r="AP28">
        <v>7.56</v>
      </c>
      <c r="AQ28">
        <v>0.16</v>
      </c>
      <c r="AR28">
        <v>7.85</v>
      </c>
      <c r="AS28">
        <v>0.12</v>
      </c>
      <c r="AT28">
        <v>7.24</v>
      </c>
      <c r="AU28">
        <v>0.28999999999999998</v>
      </c>
      <c r="AV28">
        <v>6.36</v>
      </c>
      <c r="AW28">
        <v>0.41</v>
      </c>
      <c r="AX28">
        <v>8.1199999999999992</v>
      </c>
      <c r="AY28">
        <v>0.13</v>
      </c>
      <c r="AZ28">
        <v>8.8800000000000008</v>
      </c>
      <c r="BB28">
        <v>7</v>
      </c>
      <c r="BD28">
        <v>8.36</v>
      </c>
      <c r="BE28">
        <v>0.18</v>
      </c>
      <c r="BF28">
        <v>7.07</v>
      </c>
      <c r="BG28">
        <v>0.2</v>
      </c>
      <c r="BH28">
        <v>8.6199999999999992</v>
      </c>
      <c r="BI28">
        <v>0.12</v>
      </c>
      <c r="BJ28">
        <v>6.33</v>
      </c>
      <c r="BK28">
        <v>0.33</v>
      </c>
      <c r="BL28">
        <v>7.74</v>
      </c>
      <c r="BM28">
        <v>0.09</v>
      </c>
      <c r="BN28">
        <v>7</v>
      </c>
      <c r="BP28">
        <v>7.38</v>
      </c>
      <c r="BQ28">
        <v>0.15</v>
      </c>
      <c r="BR28">
        <v>6.5</v>
      </c>
      <c r="BS28">
        <v>0.25</v>
      </c>
      <c r="BT28" s="2">
        <v>7.7</v>
      </c>
      <c r="BW28" s="5">
        <f>(B28+D28+F28+H28+J28+L28+N28+P28+R28+T28+V28+X28+Z28+AB28+AD28+AF28+AH28+AJ28+AL28+AN28+AP28+AR28+AT28+AV28+AX28+AZ28+BB28+BD28+BF28+BH28+BJ28+BL28+BN28+BP28+BR28)/35</f>
        <v>7.7037142857142875</v>
      </c>
    </row>
    <row r="29" spans="1:80" x14ac:dyDescent="0.25">
      <c r="A29" t="s">
        <v>47</v>
      </c>
      <c r="B29">
        <v>7.87</v>
      </c>
      <c r="C29">
        <v>0.09</v>
      </c>
      <c r="D29">
        <v>7.76</v>
      </c>
      <c r="E29">
        <v>0.14000000000000001</v>
      </c>
      <c r="F29">
        <v>7.16</v>
      </c>
      <c r="G29">
        <v>0.21</v>
      </c>
      <c r="H29">
        <v>7.17</v>
      </c>
      <c r="I29">
        <v>0.18</v>
      </c>
      <c r="J29">
        <v>7.71</v>
      </c>
      <c r="K29">
        <v>0.09</v>
      </c>
      <c r="L29">
        <v>7.73</v>
      </c>
      <c r="M29">
        <v>0.11</v>
      </c>
      <c r="N29">
        <v>7.6</v>
      </c>
      <c r="O29">
        <v>0.13</v>
      </c>
      <c r="P29">
        <v>7.66</v>
      </c>
      <c r="Q29">
        <v>0.14000000000000001</v>
      </c>
      <c r="R29">
        <v>8.5</v>
      </c>
      <c r="T29">
        <v>8.08</v>
      </c>
      <c r="U29">
        <v>0.12</v>
      </c>
      <c r="V29">
        <v>8</v>
      </c>
      <c r="X29">
        <v>7.52</v>
      </c>
      <c r="Y29">
        <v>0.16</v>
      </c>
      <c r="Z29">
        <v>7</v>
      </c>
      <c r="AB29">
        <v>7.35</v>
      </c>
      <c r="AC29">
        <v>0.18</v>
      </c>
      <c r="AD29">
        <v>7.81</v>
      </c>
      <c r="AE29">
        <v>0.15</v>
      </c>
      <c r="AF29">
        <v>7.63</v>
      </c>
      <c r="AG29">
        <v>0.16</v>
      </c>
      <c r="AH29">
        <v>7.96</v>
      </c>
      <c r="AI29">
        <v>0.09</v>
      </c>
      <c r="AJ29">
        <v>7.9</v>
      </c>
      <c r="AL29">
        <v>7.85</v>
      </c>
      <c r="AM29">
        <v>0.25</v>
      </c>
      <c r="AN29">
        <v>7.72</v>
      </c>
      <c r="AO29">
        <v>0.1</v>
      </c>
      <c r="AP29">
        <v>7.71</v>
      </c>
      <c r="AQ29">
        <v>0.13</v>
      </c>
      <c r="AR29">
        <v>7.82</v>
      </c>
      <c r="AS29">
        <v>0.12</v>
      </c>
      <c r="AT29">
        <v>7.9</v>
      </c>
      <c r="AU29">
        <v>0.15</v>
      </c>
      <c r="AV29">
        <v>7.92</v>
      </c>
      <c r="AX29">
        <v>7.51</v>
      </c>
      <c r="AY29">
        <v>0.13</v>
      </c>
      <c r="AZ29">
        <v>8</v>
      </c>
      <c r="BA29">
        <v>0.12</v>
      </c>
      <c r="BB29">
        <v>8.5</v>
      </c>
      <c r="BD29">
        <v>8.82</v>
      </c>
      <c r="BF29">
        <v>7.13</v>
      </c>
      <c r="BG29">
        <v>0.1</v>
      </c>
      <c r="BH29">
        <v>10</v>
      </c>
      <c r="BJ29">
        <v>6.33</v>
      </c>
      <c r="BK29">
        <v>0.33</v>
      </c>
      <c r="BL29">
        <v>7.8</v>
      </c>
      <c r="BM29">
        <v>0.1</v>
      </c>
      <c r="BN29">
        <v>7</v>
      </c>
      <c r="BP29">
        <v>7.48</v>
      </c>
      <c r="BQ29">
        <v>0.1</v>
      </c>
      <c r="BR29">
        <v>7</v>
      </c>
      <c r="BT29" s="2">
        <v>7.74</v>
      </c>
      <c r="BW29" s="5">
        <f t="shared" ref="BW29:BW33" si="1">(B29+D29+F29+H29+J29+L29+N29+P29+R29+T29+V29+X29+Z29+AB29+AD29+AF29+AH29+AJ29+AL29+AN29+AP29+AR29+AT29+AV29+AX29+AZ29+BB29+BD29+BF29+BH29+BJ29+BL29+BN29+BP29+BR29)/35</f>
        <v>7.7399999999999993</v>
      </c>
    </row>
    <row r="30" spans="1:80" x14ac:dyDescent="0.25">
      <c r="A30" t="s">
        <v>50</v>
      </c>
      <c r="B30">
        <v>7.42</v>
      </c>
      <c r="C30">
        <v>0.14000000000000001</v>
      </c>
      <c r="D30">
        <v>7.8</v>
      </c>
      <c r="E30">
        <v>0.09</v>
      </c>
      <c r="F30">
        <v>6.61</v>
      </c>
      <c r="G30">
        <v>0.3</v>
      </c>
      <c r="H30">
        <v>7.2</v>
      </c>
      <c r="I30">
        <v>0.17</v>
      </c>
      <c r="J30">
        <v>7.01</v>
      </c>
      <c r="K30">
        <v>0.22</v>
      </c>
      <c r="L30">
        <v>7.46</v>
      </c>
      <c r="M30">
        <v>7.0000000000000007E-2</v>
      </c>
      <c r="N30">
        <v>7.23</v>
      </c>
      <c r="O30">
        <v>0.16</v>
      </c>
      <c r="P30">
        <v>7.1</v>
      </c>
      <c r="Q30">
        <v>0.17</v>
      </c>
      <c r="R30">
        <v>7</v>
      </c>
      <c r="T30">
        <v>8.0500000000000007</v>
      </c>
      <c r="U30">
        <v>0.1</v>
      </c>
      <c r="V30">
        <v>6.89</v>
      </c>
      <c r="W30">
        <v>0.11</v>
      </c>
      <c r="X30">
        <v>7.31</v>
      </c>
      <c r="Y30">
        <v>0.14000000000000001</v>
      </c>
      <c r="Z30">
        <v>7</v>
      </c>
      <c r="AB30">
        <v>6.85</v>
      </c>
      <c r="AC30">
        <v>0.24</v>
      </c>
      <c r="AD30">
        <v>7.16</v>
      </c>
      <c r="AE30">
        <v>0.27</v>
      </c>
      <c r="AF30">
        <v>7.32</v>
      </c>
      <c r="AG30">
        <v>0.16</v>
      </c>
      <c r="AH30">
        <v>7.23</v>
      </c>
      <c r="AI30">
        <v>0.2</v>
      </c>
      <c r="AJ30">
        <v>8.8000000000000007</v>
      </c>
      <c r="AL30">
        <v>7.7</v>
      </c>
      <c r="AM30">
        <v>0.15</v>
      </c>
      <c r="AN30">
        <v>7.18</v>
      </c>
      <c r="AO30">
        <v>0.15</v>
      </c>
      <c r="AP30">
        <v>7.26</v>
      </c>
      <c r="AQ30">
        <v>0.2</v>
      </c>
      <c r="AR30">
        <v>7.32</v>
      </c>
      <c r="AS30">
        <v>0.16</v>
      </c>
      <c r="AT30">
        <v>7.51</v>
      </c>
      <c r="AU30">
        <v>0.18</v>
      </c>
      <c r="AV30">
        <v>6.56</v>
      </c>
      <c r="AW30">
        <v>0.31</v>
      </c>
      <c r="AX30">
        <v>7.63</v>
      </c>
      <c r="AY30">
        <v>0.09</v>
      </c>
      <c r="AZ30">
        <v>8.25</v>
      </c>
      <c r="BA30">
        <v>0.12</v>
      </c>
      <c r="BB30">
        <v>8.5</v>
      </c>
      <c r="BD30">
        <v>7.86</v>
      </c>
      <c r="BE30">
        <v>0.21</v>
      </c>
      <c r="BF30">
        <v>7.03</v>
      </c>
      <c r="BG30">
        <v>0.17</v>
      </c>
      <c r="BH30">
        <v>9.6199999999999992</v>
      </c>
      <c r="BJ30">
        <v>7.33</v>
      </c>
      <c r="BK30">
        <v>0.33</v>
      </c>
      <c r="BL30">
        <v>7.26</v>
      </c>
      <c r="BM30">
        <v>0.16</v>
      </c>
      <c r="BN30">
        <v>7</v>
      </c>
      <c r="BP30">
        <v>7.35</v>
      </c>
      <c r="BQ30">
        <v>0.1</v>
      </c>
      <c r="BR30">
        <v>7</v>
      </c>
      <c r="BT30" s="2">
        <v>7.42</v>
      </c>
      <c r="BW30" s="5">
        <f t="shared" si="1"/>
        <v>7.4228571428571417</v>
      </c>
    </row>
    <row r="31" spans="1:80" x14ac:dyDescent="0.25">
      <c r="A31" t="s">
        <v>51</v>
      </c>
      <c r="B31">
        <v>8.5399999999999991</v>
      </c>
      <c r="C31">
        <v>0.02</v>
      </c>
      <c r="D31">
        <v>8.1999999999999993</v>
      </c>
      <c r="E31">
        <v>0.06</v>
      </c>
      <c r="F31">
        <v>7.61</v>
      </c>
      <c r="G31">
        <v>0.1</v>
      </c>
      <c r="H31">
        <v>7.8</v>
      </c>
      <c r="I31">
        <v>0.08</v>
      </c>
      <c r="J31">
        <v>8.18</v>
      </c>
      <c r="K31">
        <v>0.08</v>
      </c>
      <c r="L31">
        <v>8.41</v>
      </c>
      <c r="M31">
        <v>0.03</v>
      </c>
      <c r="N31">
        <v>8</v>
      </c>
      <c r="O31">
        <v>0.04</v>
      </c>
      <c r="P31">
        <v>7.99</v>
      </c>
      <c r="Q31">
        <v>0.05</v>
      </c>
      <c r="R31">
        <v>10</v>
      </c>
      <c r="T31">
        <v>8.5299999999999994</v>
      </c>
      <c r="U31">
        <v>0.05</v>
      </c>
      <c r="V31">
        <v>8</v>
      </c>
      <c r="X31">
        <v>8.3000000000000007</v>
      </c>
      <c r="Y31">
        <v>0.04</v>
      </c>
      <c r="Z31">
        <v>7</v>
      </c>
      <c r="AB31">
        <v>8.26</v>
      </c>
      <c r="AC31">
        <v>0.04</v>
      </c>
      <c r="AD31">
        <v>8.1999999999999993</v>
      </c>
      <c r="AE31">
        <v>0.05</v>
      </c>
      <c r="AF31">
        <v>8.16</v>
      </c>
      <c r="AG31">
        <v>0.11</v>
      </c>
      <c r="AH31">
        <v>8.3800000000000008</v>
      </c>
      <c r="AI31">
        <v>0.03</v>
      </c>
      <c r="AJ31">
        <v>7.6</v>
      </c>
      <c r="AL31">
        <v>8.8000000000000007</v>
      </c>
      <c r="AN31">
        <v>7.96</v>
      </c>
      <c r="AO31">
        <v>0.06</v>
      </c>
      <c r="AP31">
        <v>8.01</v>
      </c>
      <c r="AQ31">
        <v>0.08</v>
      </c>
      <c r="AR31">
        <v>8.2200000000000006</v>
      </c>
      <c r="AS31">
        <v>0.05</v>
      </c>
      <c r="AT31">
        <v>8.52</v>
      </c>
      <c r="AU31">
        <v>0.08</v>
      </c>
      <c r="AV31">
        <v>8.1</v>
      </c>
      <c r="AW31">
        <v>0.03</v>
      </c>
      <c r="AX31">
        <v>8.3800000000000008</v>
      </c>
      <c r="AY31">
        <v>0.01</v>
      </c>
      <c r="AZ31">
        <v>8.8800000000000008</v>
      </c>
      <c r="BB31">
        <v>8.5</v>
      </c>
      <c r="BD31">
        <v>8.0399999999999991</v>
      </c>
      <c r="BE31">
        <v>0.14000000000000001</v>
      </c>
      <c r="BF31">
        <v>8.33</v>
      </c>
      <c r="BG31">
        <v>0.1</v>
      </c>
      <c r="BH31">
        <v>9.6199999999999992</v>
      </c>
      <c r="BJ31">
        <v>7.33</v>
      </c>
      <c r="BK31">
        <v>0.33</v>
      </c>
      <c r="BL31">
        <v>8.2100000000000009</v>
      </c>
      <c r="BM31">
        <v>0.09</v>
      </c>
      <c r="BN31">
        <v>10</v>
      </c>
      <c r="BP31">
        <v>7.77</v>
      </c>
      <c r="BQ31">
        <v>0.05</v>
      </c>
      <c r="BR31">
        <v>9.25</v>
      </c>
      <c r="BT31" s="2">
        <v>8.32</v>
      </c>
      <c r="BW31" s="5">
        <f t="shared" si="1"/>
        <v>8.3165714285714287</v>
      </c>
    </row>
    <row r="32" spans="1:80" x14ac:dyDescent="0.25">
      <c r="A32" t="s">
        <v>53</v>
      </c>
      <c r="B32">
        <v>7.64</v>
      </c>
      <c r="C32">
        <v>0.11</v>
      </c>
      <c r="D32">
        <v>7.68</v>
      </c>
      <c r="E32">
        <v>0.13</v>
      </c>
      <c r="F32">
        <v>6.9</v>
      </c>
      <c r="G32">
        <v>0.25</v>
      </c>
      <c r="H32">
        <v>7.12</v>
      </c>
      <c r="I32">
        <v>0.17</v>
      </c>
      <c r="J32">
        <v>7.5</v>
      </c>
      <c r="K32">
        <v>0.1</v>
      </c>
      <c r="L32">
        <v>7.7</v>
      </c>
      <c r="M32">
        <v>0.12</v>
      </c>
      <c r="N32">
        <v>7.5</v>
      </c>
      <c r="O32">
        <v>0.13</v>
      </c>
      <c r="P32">
        <v>7.5</v>
      </c>
      <c r="Q32">
        <v>0.12</v>
      </c>
      <c r="R32">
        <v>8.5</v>
      </c>
      <c r="T32">
        <v>8.01</v>
      </c>
      <c r="U32">
        <v>0.12</v>
      </c>
      <c r="V32">
        <v>7.67</v>
      </c>
      <c r="X32">
        <v>7.73</v>
      </c>
      <c r="Y32">
        <v>0.1</v>
      </c>
      <c r="Z32">
        <v>7</v>
      </c>
      <c r="AB32">
        <v>7.36</v>
      </c>
      <c r="AC32">
        <v>0.15</v>
      </c>
      <c r="AD32">
        <v>7.61</v>
      </c>
      <c r="AE32">
        <v>0.19</v>
      </c>
      <c r="AF32">
        <v>7.63</v>
      </c>
      <c r="AG32">
        <v>0.16</v>
      </c>
      <c r="AH32">
        <v>7.64</v>
      </c>
      <c r="AI32">
        <v>0.14000000000000001</v>
      </c>
      <c r="AJ32">
        <v>6.8</v>
      </c>
      <c r="AK32">
        <v>0.1</v>
      </c>
      <c r="AL32">
        <v>7.45</v>
      </c>
      <c r="AM32">
        <v>0.1</v>
      </c>
      <c r="AN32">
        <v>7.44</v>
      </c>
      <c r="AO32">
        <v>0.11</v>
      </c>
      <c r="AP32">
        <v>7.44</v>
      </c>
      <c r="AQ32">
        <v>0.17</v>
      </c>
      <c r="AR32">
        <v>7.58</v>
      </c>
      <c r="AS32">
        <v>0.13</v>
      </c>
      <c r="AT32">
        <v>7.18</v>
      </c>
      <c r="AU32">
        <v>0.25</v>
      </c>
      <c r="AV32">
        <v>7.54</v>
      </c>
      <c r="AW32">
        <v>0.08</v>
      </c>
      <c r="AX32">
        <v>7.49</v>
      </c>
      <c r="AY32">
        <v>0.19</v>
      </c>
      <c r="AZ32">
        <v>7.25</v>
      </c>
      <c r="BA32">
        <v>0.12</v>
      </c>
      <c r="BB32">
        <v>8.5</v>
      </c>
      <c r="BD32">
        <v>8.07</v>
      </c>
      <c r="BE32">
        <v>7.0000000000000007E-2</v>
      </c>
      <c r="BF32">
        <v>7.63</v>
      </c>
      <c r="BG32">
        <v>0.13</v>
      </c>
      <c r="BH32">
        <v>9.25</v>
      </c>
      <c r="BJ32">
        <v>7</v>
      </c>
      <c r="BL32">
        <v>7.46</v>
      </c>
      <c r="BM32">
        <v>0.14000000000000001</v>
      </c>
      <c r="BN32">
        <v>7</v>
      </c>
      <c r="BP32">
        <v>7.34</v>
      </c>
      <c r="BQ32">
        <v>0.12</v>
      </c>
      <c r="BR32">
        <v>7</v>
      </c>
      <c r="BT32" s="2">
        <v>7.55</v>
      </c>
      <c r="BW32" s="5">
        <f t="shared" si="1"/>
        <v>7.5460000000000003</v>
      </c>
    </row>
    <row r="33" spans="1:75" x14ac:dyDescent="0.25">
      <c r="A33" t="s">
        <v>56</v>
      </c>
      <c r="B33">
        <v>7.51</v>
      </c>
      <c r="C33">
        <v>0.12</v>
      </c>
      <c r="D33">
        <v>7.87</v>
      </c>
      <c r="E33">
        <v>0.08</v>
      </c>
      <c r="F33">
        <v>7.08</v>
      </c>
      <c r="G33">
        <v>0.22</v>
      </c>
      <c r="H33">
        <v>7.22</v>
      </c>
      <c r="I33">
        <v>0.15</v>
      </c>
      <c r="J33">
        <v>7.44</v>
      </c>
      <c r="K33">
        <v>0.13</v>
      </c>
      <c r="L33">
        <v>7.42</v>
      </c>
      <c r="M33">
        <v>0.09</v>
      </c>
      <c r="N33">
        <v>7.41</v>
      </c>
      <c r="O33">
        <v>0.15</v>
      </c>
      <c r="P33">
        <v>7.3</v>
      </c>
      <c r="Q33">
        <v>0.16</v>
      </c>
      <c r="R33">
        <v>6</v>
      </c>
      <c r="S33">
        <v>0.5</v>
      </c>
      <c r="T33">
        <v>7.85</v>
      </c>
      <c r="U33">
        <v>0.12</v>
      </c>
      <c r="V33">
        <v>7.67</v>
      </c>
      <c r="X33">
        <v>7.14</v>
      </c>
      <c r="Y33">
        <v>0.21</v>
      </c>
      <c r="Z33">
        <v>5</v>
      </c>
      <c r="AA33">
        <v>1</v>
      </c>
      <c r="AB33">
        <v>7.3</v>
      </c>
      <c r="AC33">
        <v>0.14000000000000001</v>
      </c>
      <c r="AD33">
        <v>7.51</v>
      </c>
      <c r="AE33">
        <v>0.23</v>
      </c>
      <c r="AF33">
        <v>7.53</v>
      </c>
      <c r="AG33">
        <v>0.11</v>
      </c>
      <c r="AH33">
        <v>7.61</v>
      </c>
      <c r="AI33">
        <v>0.17</v>
      </c>
      <c r="AJ33">
        <v>8.3000000000000007</v>
      </c>
      <c r="AK33">
        <v>0.1</v>
      </c>
      <c r="AL33">
        <v>7.95</v>
      </c>
      <c r="AM33">
        <v>0.05</v>
      </c>
      <c r="AN33">
        <v>7.17</v>
      </c>
      <c r="AO33">
        <v>0.12</v>
      </c>
      <c r="AP33">
        <v>7.43</v>
      </c>
      <c r="AQ33">
        <v>0.17</v>
      </c>
      <c r="AR33">
        <v>7.42</v>
      </c>
      <c r="AS33">
        <v>0.14000000000000001</v>
      </c>
      <c r="AT33">
        <v>7.66</v>
      </c>
      <c r="AU33">
        <v>0.14000000000000001</v>
      </c>
      <c r="AV33">
        <v>6.77</v>
      </c>
      <c r="AW33">
        <v>0.23</v>
      </c>
      <c r="AX33">
        <v>7.9</v>
      </c>
      <c r="AY33">
        <v>7.0000000000000007E-2</v>
      </c>
      <c r="AZ33">
        <v>8.1199999999999992</v>
      </c>
      <c r="BB33">
        <v>8.5</v>
      </c>
      <c r="BD33">
        <v>7.96</v>
      </c>
      <c r="BE33">
        <v>7.0000000000000007E-2</v>
      </c>
      <c r="BF33">
        <v>7.33</v>
      </c>
      <c r="BG33">
        <v>0.1</v>
      </c>
      <c r="BH33">
        <v>9.6199999999999992</v>
      </c>
      <c r="BJ33">
        <v>6.33</v>
      </c>
      <c r="BK33">
        <v>0.33</v>
      </c>
      <c r="BL33">
        <v>7.16</v>
      </c>
      <c r="BM33">
        <v>0.19</v>
      </c>
      <c r="BN33">
        <v>5</v>
      </c>
      <c r="BO33">
        <v>1</v>
      </c>
      <c r="BP33">
        <v>7.18</v>
      </c>
      <c r="BQ33">
        <v>0.18</v>
      </c>
      <c r="BR33">
        <v>5.5</v>
      </c>
      <c r="BS33">
        <v>0.5</v>
      </c>
      <c r="BT33" s="2">
        <v>7.32</v>
      </c>
      <c r="BW33" s="5">
        <f t="shared" si="1"/>
        <v>7.3188571428571434</v>
      </c>
    </row>
    <row r="34" spans="1:75" s="2" customFormat="1" x14ac:dyDescent="0.25">
      <c r="A34" s="2" t="s">
        <v>57</v>
      </c>
      <c r="B34" s="2">
        <v>7.69</v>
      </c>
      <c r="D34" s="2">
        <v>7.85</v>
      </c>
      <c r="F34" s="2">
        <v>7.07</v>
      </c>
      <c r="H34" s="2">
        <v>7.37</v>
      </c>
      <c r="J34" s="2">
        <v>7.54</v>
      </c>
      <c r="L34" s="2">
        <v>7.75</v>
      </c>
      <c r="N34" s="2">
        <v>7.53</v>
      </c>
      <c r="P34" s="2">
        <v>7.46</v>
      </c>
      <c r="R34" s="2">
        <v>8.33</v>
      </c>
      <c r="T34" s="2">
        <v>8.08</v>
      </c>
      <c r="V34" s="2">
        <v>7.76</v>
      </c>
      <c r="X34" s="2">
        <v>7.61</v>
      </c>
      <c r="Z34" s="2">
        <v>7.17</v>
      </c>
      <c r="AB34" s="2">
        <v>7.53</v>
      </c>
      <c r="AD34" s="2">
        <v>7.66</v>
      </c>
      <c r="AF34" s="2">
        <v>7.65</v>
      </c>
      <c r="AH34" s="2">
        <v>7.58</v>
      </c>
      <c r="AJ34" s="2">
        <v>7.78</v>
      </c>
      <c r="AL34" s="2">
        <v>8.1</v>
      </c>
      <c r="AN34" s="2">
        <v>7.56</v>
      </c>
      <c r="AP34" s="2">
        <v>7.57</v>
      </c>
      <c r="AR34" s="2">
        <v>7.7</v>
      </c>
      <c r="AT34" s="2">
        <v>7.67</v>
      </c>
      <c r="AV34" s="2">
        <v>7.21</v>
      </c>
      <c r="AX34" s="2">
        <v>7.84</v>
      </c>
      <c r="AZ34" s="2">
        <v>8.23</v>
      </c>
      <c r="BB34" s="2">
        <v>8.25</v>
      </c>
      <c r="BD34" s="2">
        <v>8.18</v>
      </c>
      <c r="BF34" s="2">
        <v>7.42</v>
      </c>
      <c r="BH34" s="2">
        <v>9.4600000000000009</v>
      </c>
      <c r="BJ34" s="2">
        <v>6.78</v>
      </c>
      <c r="BL34" s="2">
        <v>7.6</v>
      </c>
      <c r="BN34" s="2">
        <v>7.17</v>
      </c>
      <c r="BP34" s="2">
        <v>7.42</v>
      </c>
      <c r="BR34" s="2">
        <v>7.04</v>
      </c>
      <c r="BW34" s="6">
        <f>(B34+D34+F34+H34+J34+L34+N34+P34+R34+T34+V34+X34+Z34+AB34+AD34+AF34+AH34+AJ34+AL34+AN34+AP34+AR34+AT34+AV34+AX34+AZ34+BB34+BD34+BF34+BH34+BJ34+BL34+BN34+BP34+BR34)/35</f>
        <v>7.6745714285714293</v>
      </c>
    </row>
    <row r="35" spans="1:75" x14ac:dyDescent="0.25">
      <c r="A35" s="2" t="s">
        <v>61</v>
      </c>
      <c r="B35" s="2">
        <v>7.76</v>
      </c>
      <c r="C35" s="2"/>
      <c r="D35" s="4">
        <v>7.7</v>
      </c>
      <c r="E35" s="2"/>
      <c r="F35" s="2">
        <v>7.33</v>
      </c>
      <c r="G35" s="2"/>
      <c r="H35" s="2">
        <v>7.06</v>
      </c>
      <c r="I35" s="2"/>
      <c r="J35" s="2">
        <v>7.36</v>
      </c>
      <c r="K35" s="2"/>
      <c r="L35" s="2">
        <v>7.56</v>
      </c>
      <c r="M35" s="2"/>
      <c r="N35" s="2">
        <v>7.37</v>
      </c>
      <c r="O35" s="2"/>
      <c r="P35" s="4">
        <v>7.5</v>
      </c>
      <c r="Q35" s="2"/>
      <c r="R35" s="2">
        <v>7.83</v>
      </c>
      <c r="S35" s="2"/>
      <c r="T35" s="2">
        <v>7.92</v>
      </c>
      <c r="U35" s="2"/>
      <c r="V35" s="2">
        <v>7.81</v>
      </c>
      <c r="W35" s="2"/>
      <c r="X35" s="2">
        <v>7.74</v>
      </c>
      <c r="Y35" s="2"/>
      <c r="Z35" s="2">
        <v>10</v>
      </c>
      <c r="AA35" s="2"/>
      <c r="AB35" s="2"/>
      <c r="AC35" s="2"/>
      <c r="AD35" s="2"/>
      <c r="AE35" s="2"/>
      <c r="AF35" s="2">
        <v>8.1199999999999992</v>
      </c>
      <c r="AG35" s="2"/>
      <c r="AH35" s="2">
        <v>7.51</v>
      </c>
      <c r="AI35" s="2"/>
      <c r="AJ35" s="2">
        <v>6.79</v>
      </c>
      <c r="AK35" s="2"/>
      <c r="AL35" s="2">
        <v>8.4600000000000009</v>
      </c>
      <c r="AM35" s="2"/>
      <c r="AN35" s="2">
        <v>7.78</v>
      </c>
      <c r="AO35" s="2"/>
      <c r="AP35" s="2">
        <v>7.53</v>
      </c>
      <c r="AQ35" s="2"/>
      <c r="AR35" s="2">
        <v>7.48</v>
      </c>
      <c r="AS35" s="2"/>
      <c r="AT35" s="2">
        <v>7.03</v>
      </c>
      <c r="AU35" s="2"/>
      <c r="AV35" s="2">
        <v>7.33</v>
      </c>
      <c r="AW35" s="2"/>
      <c r="AX35" s="2">
        <v>7.56</v>
      </c>
      <c r="AY35" s="2"/>
      <c r="AZ35" s="2"/>
      <c r="BA35" s="2"/>
      <c r="BB35" s="2"/>
      <c r="BC35" s="2"/>
      <c r="BD35" s="2">
        <v>7.75</v>
      </c>
      <c r="BE35" s="2"/>
      <c r="BF35" s="4">
        <v>7.5</v>
      </c>
      <c r="BG35" s="2"/>
      <c r="BH35" s="4">
        <v>8.3000000000000007</v>
      </c>
      <c r="BI35" s="2"/>
      <c r="BJ35" s="2"/>
      <c r="BK35" s="2"/>
      <c r="BL35" s="2">
        <v>7.53</v>
      </c>
      <c r="BM35" s="2"/>
      <c r="BN35" s="2">
        <v>8.1300000000000008</v>
      </c>
      <c r="BO35" s="2"/>
      <c r="BP35" s="2">
        <v>7.37</v>
      </c>
      <c r="BQ35" s="2"/>
      <c r="BR35" s="2"/>
      <c r="BS35" s="2"/>
      <c r="BT35" s="2"/>
    </row>
  </sheetData>
  <conditionalFormatting sqref="B2:B21">
    <cfRule type="colorScale" priority="74">
      <colorScale>
        <cfvo type="num" val="6"/>
        <cfvo type="num" val="9"/>
        <color rgb="FFFF7128"/>
        <color rgb="FFFFEF9C"/>
      </colorScale>
    </cfRule>
  </conditionalFormatting>
  <conditionalFormatting sqref="D2:D21">
    <cfRule type="colorScale" priority="73">
      <colorScale>
        <cfvo type="num" val="6"/>
        <cfvo type="num" val="9"/>
        <color rgb="FFFF7128"/>
        <color rgb="FFFFEF9C"/>
      </colorScale>
    </cfRule>
  </conditionalFormatting>
  <conditionalFormatting sqref="F2:F21">
    <cfRule type="colorScale" priority="72">
      <colorScale>
        <cfvo type="num" val="6"/>
        <cfvo type="num" val="9"/>
        <color rgb="FFFF7128"/>
        <color rgb="FFFFEF9C"/>
      </colorScale>
    </cfRule>
  </conditionalFormatting>
  <conditionalFormatting sqref="H2:H21">
    <cfRule type="colorScale" priority="71">
      <colorScale>
        <cfvo type="num" val="6"/>
        <cfvo type="num" val="9"/>
        <color rgb="FFFF7128"/>
        <color rgb="FFFFEF9C"/>
      </colorScale>
    </cfRule>
  </conditionalFormatting>
  <conditionalFormatting sqref="B28:B33">
    <cfRule type="colorScale" priority="70">
      <colorScale>
        <cfvo type="num" val="6"/>
        <cfvo type="num" val="9"/>
        <color rgb="FFFF7128"/>
        <color rgb="FFFFEF9C"/>
      </colorScale>
    </cfRule>
  </conditionalFormatting>
  <conditionalFormatting sqref="D28:D33">
    <cfRule type="colorScale" priority="69">
      <colorScale>
        <cfvo type="num" val="6"/>
        <cfvo type="num" val="9"/>
        <color rgb="FFFF7128"/>
        <color rgb="FFFFEF9C"/>
      </colorScale>
    </cfRule>
  </conditionalFormatting>
  <conditionalFormatting sqref="F28:F33">
    <cfRule type="colorScale" priority="68">
      <colorScale>
        <cfvo type="num" val="6"/>
        <cfvo type="num" val="9"/>
        <color rgb="FFFF7128"/>
        <color rgb="FFFFEF9C"/>
      </colorScale>
    </cfRule>
  </conditionalFormatting>
  <conditionalFormatting sqref="J2:J21">
    <cfRule type="colorScale" priority="67">
      <colorScale>
        <cfvo type="num" val="6"/>
        <cfvo type="num" val="9"/>
        <color rgb="FFFF7128"/>
        <color rgb="FFFFEF9C"/>
      </colorScale>
    </cfRule>
  </conditionalFormatting>
  <conditionalFormatting sqref="L2:L21">
    <cfRule type="colorScale" priority="66">
      <colorScale>
        <cfvo type="num" val="6"/>
        <cfvo type="num" val="9"/>
        <color rgb="FFFF7128"/>
        <color rgb="FFFFEF9C"/>
      </colorScale>
    </cfRule>
  </conditionalFormatting>
  <conditionalFormatting sqref="N2:N21">
    <cfRule type="colorScale" priority="65">
      <colorScale>
        <cfvo type="num" val="6"/>
        <cfvo type="num" val="9"/>
        <color rgb="FFFF7128"/>
        <color rgb="FFFFEF9C"/>
      </colorScale>
    </cfRule>
  </conditionalFormatting>
  <conditionalFormatting sqref="P2:P21">
    <cfRule type="colorScale" priority="64">
      <colorScale>
        <cfvo type="num" val="6"/>
        <cfvo type="num" val="9"/>
        <color rgb="FFFF7128"/>
        <color rgb="FFFFEF9C"/>
      </colorScale>
    </cfRule>
  </conditionalFormatting>
  <conditionalFormatting sqref="R2:R21">
    <cfRule type="colorScale" priority="63">
      <colorScale>
        <cfvo type="num" val="6"/>
        <cfvo type="num" val="9"/>
        <color rgb="FFFF7128"/>
        <color rgb="FFFFEF9C"/>
      </colorScale>
    </cfRule>
  </conditionalFormatting>
  <conditionalFormatting sqref="T2:T21">
    <cfRule type="colorScale" priority="62">
      <colorScale>
        <cfvo type="num" val="6"/>
        <cfvo type="num" val="9"/>
        <color rgb="FFFF7128"/>
        <color rgb="FFFFEF9C"/>
      </colorScale>
    </cfRule>
  </conditionalFormatting>
  <conditionalFormatting sqref="V2:V21">
    <cfRule type="colorScale" priority="61">
      <colorScale>
        <cfvo type="num" val="6"/>
        <cfvo type="num" val="9"/>
        <color rgb="FFFF7128"/>
        <color rgb="FFFFEF9C"/>
      </colorScale>
    </cfRule>
  </conditionalFormatting>
  <conditionalFormatting sqref="X2:X21">
    <cfRule type="colorScale" priority="60">
      <colorScale>
        <cfvo type="num" val="6"/>
        <cfvo type="num" val="9"/>
        <color rgb="FFFF7128"/>
        <color rgb="FFFFEF9C"/>
      </colorScale>
    </cfRule>
  </conditionalFormatting>
  <conditionalFormatting sqref="Z2:Z21">
    <cfRule type="colorScale" priority="59">
      <colorScale>
        <cfvo type="num" val="6"/>
        <cfvo type="num" val="9"/>
        <color rgb="FFFF7128"/>
        <color rgb="FFFFEF9C"/>
      </colorScale>
    </cfRule>
  </conditionalFormatting>
  <conditionalFormatting sqref="AB2:AB21">
    <cfRule type="colorScale" priority="58">
      <colorScale>
        <cfvo type="num" val="6"/>
        <cfvo type="num" val="9"/>
        <color rgb="FFFF7128"/>
        <color rgb="FFFFEF9C"/>
      </colorScale>
    </cfRule>
  </conditionalFormatting>
  <conditionalFormatting sqref="AD2:AD21">
    <cfRule type="colorScale" priority="57">
      <colorScale>
        <cfvo type="num" val="6"/>
        <cfvo type="num" val="9"/>
        <color rgb="FFFF7128"/>
        <color rgb="FFFFEF9C"/>
      </colorScale>
    </cfRule>
  </conditionalFormatting>
  <conditionalFormatting sqref="AF2:AF21">
    <cfRule type="colorScale" priority="56">
      <colorScale>
        <cfvo type="num" val="6"/>
        <cfvo type="num" val="9"/>
        <color rgb="FFFF7128"/>
        <color rgb="FFFFEF9C"/>
      </colorScale>
    </cfRule>
  </conditionalFormatting>
  <conditionalFormatting sqref="AH2:AH21">
    <cfRule type="colorScale" priority="55">
      <colorScale>
        <cfvo type="num" val="6"/>
        <cfvo type="num" val="9"/>
        <color rgb="FFFF7128"/>
        <color rgb="FFFFEF9C"/>
      </colorScale>
    </cfRule>
  </conditionalFormatting>
  <conditionalFormatting sqref="AJ2:AJ21">
    <cfRule type="colorScale" priority="54">
      <colorScale>
        <cfvo type="num" val="6"/>
        <cfvo type="num" val="9"/>
        <color rgb="FFFF7128"/>
        <color rgb="FFFFEF9C"/>
      </colorScale>
    </cfRule>
  </conditionalFormatting>
  <conditionalFormatting sqref="AL2:AL21">
    <cfRule type="colorScale" priority="53">
      <colorScale>
        <cfvo type="num" val="6"/>
        <cfvo type="num" val="9"/>
        <color rgb="FFFF7128"/>
        <color rgb="FFFFEF9C"/>
      </colorScale>
    </cfRule>
  </conditionalFormatting>
  <conditionalFormatting sqref="AN2:AN21">
    <cfRule type="colorScale" priority="52">
      <colorScale>
        <cfvo type="num" val="6"/>
        <cfvo type="num" val="9"/>
        <color rgb="FFFF7128"/>
        <color rgb="FFFFEF9C"/>
      </colorScale>
    </cfRule>
  </conditionalFormatting>
  <conditionalFormatting sqref="AP2:AP21">
    <cfRule type="colorScale" priority="51">
      <colorScale>
        <cfvo type="num" val="6"/>
        <cfvo type="num" val="9"/>
        <color rgb="FFFF7128"/>
        <color rgb="FFFFEF9C"/>
      </colorScale>
    </cfRule>
  </conditionalFormatting>
  <conditionalFormatting sqref="AR2:AR21">
    <cfRule type="colorScale" priority="50">
      <colorScale>
        <cfvo type="num" val="6"/>
        <cfvo type="num" val="9"/>
        <color rgb="FFFF7128"/>
        <color rgb="FFFFEF9C"/>
      </colorScale>
    </cfRule>
  </conditionalFormatting>
  <conditionalFormatting sqref="AT2:AT21">
    <cfRule type="colorScale" priority="49">
      <colorScale>
        <cfvo type="num" val="6"/>
        <cfvo type="num" val="9"/>
        <color rgb="FFFF7128"/>
        <color rgb="FFFFEF9C"/>
      </colorScale>
    </cfRule>
  </conditionalFormatting>
  <conditionalFormatting sqref="AV2:AV21">
    <cfRule type="colorScale" priority="48">
      <colorScale>
        <cfvo type="num" val="6"/>
        <cfvo type="num" val="9"/>
        <color rgb="FFFF7128"/>
        <color rgb="FFFFEF9C"/>
      </colorScale>
    </cfRule>
  </conditionalFormatting>
  <conditionalFormatting sqref="AX2:AX21">
    <cfRule type="colorScale" priority="47">
      <colorScale>
        <cfvo type="num" val="6"/>
        <cfvo type="num" val="9"/>
        <color rgb="FFFF7128"/>
        <color rgb="FFFFEF9C"/>
      </colorScale>
    </cfRule>
  </conditionalFormatting>
  <conditionalFormatting sqref="AZ2:AZ21">
    <cfRule type="colorScale" priority="46">
      <colorScale>
        <cfvo type="num" val="6"/>
        <cfvo type="num" val="9"/>
        <color rgb="FFFF7128"/>
        <color rgb="FFFFEF9C"/>
      </colorScale>
    </cfRule>
  </conditionalFormatting>
  <conditionalFormatting sqref="BB2:BB21">
    <cfRule type="colorScale" priority="45">
      <colorScale>
        <cfvo type="num" val="6"/>
        <cfvo type="num" val="9"/>
        <color rgb="FFFF7128"/>
        <color rgb="FFFFEF9C"/>
      </colorScale>
    </cfRule>
  </conditionalFormatting>
  <conditionalFormatting sqref="BD2:BD21">
    <cfRule type="colorScale" priority="44">
      <colorScale>
        <cfvo type="num" val="6"/>
        <cfvo type="num" val="9"/>
        <color rgb="FFFF7128"/>
        <color rgb="FFFFEF9C"/>
      </colorScale>
    </cfRule>
  </conditionalFormatting>
  <conditionalFormatting sqref="BF2:BF21">
    <cfRule type="colorScale" priority="43">
      <colorScale>
        <cfvo type="num" val="6"/>
        <cfvo type="num" val="9"/>
        <color rgb="FFFF7128"/>
        <color rgb="FFFFEF9C"/>
      </colorScale>
    </cfRule>
  </conditionalFormatting>
  <conditionalFormatting sqref="BH2:BH21">
    <cfRule type="colorScale" priority="42">
      <colorScale>
        <cfvo type="num" val="6"/>
        <cfvo type="num" val="9"/>
        <color rgb="FFFF7128"/>
        <color rgb="FFFFEF9C"/>
      </colorScale>
    </cfRule>
  </conditionalFormatting>
  <conditionalFormatting sqref="BJ2:BJ21">
    <cfRule type="colorScale" priority="41">
      <colorScale>
        <cfvo type="num" val="6"/>
        <cfvo type="num" val="9"/>
        <color rgb="FFFF7128"/>
        <color rgb="FFFFEF9C"/>
      </colorScale>
    </cfRule>
  </conditionalFormatting>
  <conditionalFormatting sqref="BL2:BL21">
    <cfRule type="colorScale" priority="40">
      <colorScale>
        <cfvo type="num" val="6"/>
        <cfvo type="num" val="9"/>
        <color rgb="FFFF7128"/>
        <color rgb="FFFFEF9C"/>
      </colorScale>
    </cfRule>
  </conditionalFormatting>
  <conditionalFormatting sqref="BN2:BN21">
    <cfRule type="colorScale" priority="39">
      <colorScale>
        <cfvo type="num" val="6"/>
        <cfvo type="num" val="9"/>
        <color rgb="FFFF7128"/>
        <color rgb="FFFFEF9C"/>
      </colorScale>
    </cfRule>
  </conditionalFormatting>
  <conditionalFormatting sqref="BP2:BP20">
    <cfRule type="colorScale" priority="38">
      <colorScale>
        <cfvo type="num" val="6"/>
        <cfvo type="num" val="9"/>
        <color rgb="FFFF7128"/>
        <color rgb="FFFFEF9C"/>
      </colorScale>
    </cfRule>
  </conditionalFormatting>
  <conditionalFormatting sqref="BR2:BR21">
    <cfRule type="colorScale" priority="37">
      <colorScale>
        <cfvo type="num" val="6"/>
        <cfvo type="num" val="9"/>
        <color rgb="FFFF7128"/>
        <color rgb="FFFFEF9C"/>
      </colorScale>
    </cfRule>
  </conditionalFormatting>
  <conditionalFormatting sqref="BP21">
    <cfRule type="colorScale" priority="36">
      <colorScale>
        <cfvo type="num" val="6"/>
        <cfvo type="num" val="9"/>
        <color rgb="FFFF7128"/>
        <color rgb="FFFFEF9C"/>
      </colorScale>
    </cfRule>
  </conditionalFormatting>
  <conditionalFormatting sqref="BT2:BT21">
    <cfRule type="colorScale" priority="35">
      <colorScale>
        <cfvo type="num" val="6"/>
        <cfvo type="num" val="9"/>
        <color rgb="FFFF7128"/>
        <color rgb="FFFFEF9C"/>
      </colorScale>
    </cfRule>
  </conditionalFormatting>
  <conditionalFormatting sqref="BV2:BV21">
    <cfRule type="colorScale" priority="34">
      <colorScale>
        <cfvo type="num" val="6"/>
        <cfvo type="num" val="9"/>
        <color rgb="FFFF7128"/>
        <color rgb="FFFFEF9C"/>
      </colorScale>
    </cfRule>
  </conditionalFormatting>
  <conditionalFormatting sqref="H28:H33">
    <cfRule type="colorScale" priority="33">
      <colorScale>
        <cfvo type="num" val="6"/>
        <cfvo type="num" val="9"/>
        <color rgb="FFFF7128"/>
        <color rgb="FFFFEF9C"/>
      </colorScale>
    </cfRule>
  </conditionalFormatting>
  <conditionalFormatting sqref="J28:J33">
    <cfRule type="colorScale" priority="32">
      <colorScale>
        <cfvo type="num" val="6"/>
        <cfvo type="num" val="9"/>
        <color rgb="FFFF7128"/>
        <color rgb="FFFFEF9C"/>
      </colorScale>
    </cfRule>
  </conditionalFormatting>
  <conditionalFormatting sqref="L28:L33">
    <cfRule type="colorScale" priority="31">
      <colorScale>
        <cfvo type="num" val="6"/>
        <cfvo type="num" val="9"/>
        <color rgb="FFFF7128"/>
        <color rgb="FFFFEF9C"/>
      </colorScale>
    </cfRule>
  </conditionalFormatting>
  <conditionalFormatting sqref="N28:N33">
    <cfRule type="colorScale" priority="30">
      <colorScale>
        <cfvo type="num" val="6"/>
        <cfvo type="num" val="9"/>
        <color rgb="FFFF7128"/>
        <color rgb="FFFFEF9C"/>
      </colorScale>
    </cfRule>
  </conditionalFormatting>
  <conditionalFormatting sqref="P28:P33">
    <cfRule type="colorScale" priority="29">
      <colorScale>
        <cfvo type="num" val="6"/>
        <cfvo type="num" val="9"/>
        <color rgb="FFFF7128"/>
        <color rgb="FFFFEF9C"/>
      </colorScale>
    </cfRule>
  </conditionalFormatting>
  <conditionalFormatting sqref="R28:R33">
    <cfRule type="colorScale" priority="28">
      <colorScale>
        <cfvo type="num" val="6"/>
        <cfvo type="num" val="9"/>
        <color rgb="FFFF7128"/>
        <color rgb="FFFFEF9C"/>
      </colorScale>
    </cfRule>
  </conditionalFormatting>
  <conditionalFormatting sqref="T28:T33">
    <cfRule type="colorScale" priority="27">
      <colorScale>
        <cfvo type="num" val="6"/>
        <cfvo type="num" val="9"/>
        <color rgb="FFFF7128"/>
        <color rgb="FFFFEF9C"/>
      </colorScale>
    </cfRule>
  </conditionalFormatting>
  <conditionalFormatting sqref="V28:V33">
    <cfRule type="colorScale" priority="26">
      <colorScale>
        <cfvo type="num" val="6"/>
        <cfvo type="num" val="9"/>
        <color rgb="FFFF7128"/>
        <color rgb="FFFFEF9C"/>
      </colorScale>
    </cfRule>
  </conditionalFormatting>
  <conditionalFormatting sqref="X28:X33">
    <cfRule type="colorScale" priority="25">
      <colorScale>
        <cfvo type="num" val="6"/>
        <cfvo type="num" val="9"/>
        <color rgb="FFFF7128"/>
        <color rgb="FFFFEF9C"/>
      </colorScale>
    </cfRule>
  </conditionalFormatting>
  <conditionalFormatting sqref="Z28:Z33">
    <cfRule type="colorScale" priority="24">
      <colorScale>
        <cfvo type="num" val="6"/>
        <cfvo type="num" val="9"/>
        <color rgb="FFFF7128"/>
        <color rgb="FFFFEF9C"/>
      </colorScale>
    </cfRule>
  </conditionalFormatting>
  <conditionalFormatting sqref="AB28:AB33">
    <cfRule type="colorScale" priority="23">
      <colorScale>
        <cfvo type="num" val="6"/>
        <cfvo type="num" val="9"/>
        <color rgb="FFFF7128"/>
        <color rgb="FFFFEF9C"/>
      </colorScale>
    </cfRule>
  </conditionalFormatting>
  <conditionalFormatting sqref="AD28:AD33">
    <cfRule type="colorScale" priority="22">
      <colorScale>
        <cfvo type="num" val="6"/>
        <cfvo type="num" val="9"/>
        <color rgb="FFFF7128"/>
        <color rgb="FFFFEF9C"/>
      </colorScale>
    </cfRule>
  </conditionalFormatting>
  <conditionalFormatting sqref="AF28:AF33">
    <cfRule type="colorScale" priority="21">
      <colorScale>
        <cfvo type="num" val="6"/>
        <cfvo type="num" val="9"/>
        <color rgb="FFFF7128"/>
        <color rgb="FFFFEF9C"/>
      </colorScale>
    </cfRule>
  </conditionalFormatting>
  <conditionalFormatting sqref="AH28:AH33">
    <cfRule type="colorScale" priority="20">
      <colorScale>
        <cfvo type="num" val="6"/>
        <cfvo type="num" val="9"/>
        <color rgb="FFFF7128"/>
        <color rgb="FFFFEF9C"/>
      </colorScale>
    </cfRule>
  </conditionalFormatting>
  <conditionalFormatting sqref="AJ28:AJ33">
    <cfRule type="colorScale" priority="19">
      <colorScale>
        <cfvo type="num" val="6"/>
        <cfvo type="num" val="9"/>
        <color rgb="FFFF7128"/>
        <color rgb="FFFFEF9C"/>
      </colorScale>
    </cfRule>
  </conditionalFormatting>
  <conditionalFormatting sqref="AL28:AL33">
    <cfRule type="colorScale" priority="18">
      <colorScale>
        <cfvo type="num" val="6"/>
        <cfvo type="num" val="9"/>
        <color rgb="FFFF7128"/>
        <color rgb="FFFFEF9C"/>
      </colorScale>
    </cfRule>
  </conditionalFormatting>
  <conditionalFormatting sqref="AN28:AN33">
    <cfRule type="colorScale" priority="17">
      <colorScale>
        <cfvo type="num" val="6"/>
        <cfvo type="num" val="9"/>
        <color rgb="FFFF7128"/>
        <color rgb="FFFFEF9C"/>
      </colorScale>
    </cfRule>
  </conditionalFormatting>
  <conditionalFormatting sqref="AP28:AP33">
    <cfRule type="colorScale" priority="16">
      <colorScale>
        <cfvo type="num" val="6"/>
        <cfvo type="num" val="9"/>
        <color rgb="FFFF7128"/>
        <color rgb="FFFFEF9C"/>
      </colorScale>
    </cfRule>
  </conditionalFormatting>
  <conditionalFormatting sqref="AR28:AR33">
    <cfRule type="colorScale" priority="15">
      <colorScale>
        <cfvo type="num" val="6"/>
        <cfvo type="num" val="9"/>
        <color rgb="FFFF7128"/>
        <color rgb="FFFFEF9C"/>
      </colorScale>
    </cfRule>
  </conditionalFormatting>
  <conditionalFormatting sqref="AT28:AT33">
    <cfRule type="colorScale" priority="14">
      <colorScale>
        <cfvo type="num" val="6"/>
        <cfvo type="num" val="9"/>
        <color rgb="FFFF7128"/>
        <color rgb="FFFFEF9C"/>
      </colorScale>
    </cfRule>
  </conditionalFormatting>
  <conditionalFormatting sqref="AV28:AV33">
    <cfRule type="colorScale" priority="13">
      <colorScale>
        <cfvo type="num" val="6"/>
        <cfvo type="num" val="9"/>
        <color rgb="FFFF7128"/>
        <color rgb="FFFFEF9C"/>
      </colorScale>
    </cfRule>
  </conditionalFormatting>
  <conditionalFormatting sqref="AX28:AX33">
    <cfRule type="colorScale" priority="12">
      <colorScale>
        <cfvo type="num" val="6"/>
        <cfvo type="num" val="9"/>
        <color rgb="FFFF7128"/>
        <color rgb="FFFFEF9C"/>
      </colorScale>
    </cfRule>
  </conditionalFormatting>
  <conditionalFormatting sqref="AZ28:AZ33">
    <cfRule type="colorScale" priority="11">
      <colorScale>
        <cfvo type="num" val="6"/>
        <cfvo type="num" val="9"/>
        <color rgb="FFFF7128"/>
        <color rgb="FFFFEF9C"/>
      </colorScale>
    </cfRule>
  </conditionalFormatting>
  <conditionalFormatting sqref="BB28:BB33">
    <cfRule type="colorScale" priority="10">
      <colorScale>
        <cfvo type="num" val="6"/>
        <cfvo type="num" val="9"/>
        <color rgb="FFFF7128"/>
        <color rgb="FFFFEF9C"/>
      </colorScale>
    </cfRule>
  </conditionalFormatting>
  <conditionalFormatting sqref="BD28:BD33">
    <cfRule type="colorScale" priority="9">
      <colorScale>
        <cfvo type="num" val="6"/>
        <cfvo type="num" val="9"/>
        <color rgb="FFFF7128"/>
        <color rgb="FFFFEF9C"/>
      </colorScale>
    </cfRule>
  </conditionalFormatting>
  <conditionalFormatting sqref="BF28:BF33">
    <cfRule type="colorScale" priority="8">
      <colorScale>
        <cfvo type="num" val="6"/>
        <cfvo type="num" val="9"/>
        <color rgb="FFFF7128"/>
        <color rgb="FFFFEF9C"/>
      </colorScale>
    </cfRule>
  </conditionalFormatting>
  <conditionalFormatting sqref="BH28:BH33">
    <cfRule type="colorScale" priority="7">
      <colorScale>
        <cfvo type="num" val="6"/>
        <cfvo type="num" val="9"/>
        <color rgb="FFFF7128"/>
        <color rgb="FFFFEF9C"/>
      </colorScale>
    </cfRule>
  </conditionalFormatting>
  <conditionalFormatting sqref="BJ28:BJ33">
    <cfRule type="colorScale" priority="6">
      <colorScale>
        <cfvo type="num" val="6"/>
        <cfvo type="num" val="9"/>
        <color rgb="FFFF7128"/>
        <color rgb="FFFFEF9C"/>
      </colorScale>
    </cfRule>
  </conditionalFormatting>
  <conditionalFormatting sqref="BL28:BL33">
    <cfRule type="colorScale" priority="5">
      <colorScale>
        <cfvo type="num" val="6"/>
        <cfvo type="num" val="9"/>
        <color rgb="FFFF7128"/>
        <color rgb="FFFFEF9C"/>
      </colorScale>
    </cfRule>
  </conditionalFormatting>
  <conditionalFormatting sqref="BN28:BN33">
    <cfRule type="colorScale" priority="4">
      <colorScale>
        <cfvo type="num" val="6"/>
        <cfvo type="num" val="9"/>
        <color rgb="FFFF7128"/>
        <color rgb="FFFFEF9C"/>
      </colorScale>
    </cfRule>
  </conditionalFormatting>
  <conditionalFormatting sqref="BP28:BP33">
    <cfRule type="colorScale" priority="3">
      <colorScale>
        <cfvo type="num" val="6"/>
        <cfvo type="num" val="9"/>
        <color rgb="FFFF7128"/>
        <color rgb="FFFFEF9C"/>
      </colorScale>
    </cfRule>
  </conditionalFormatting>
  <conditionalFormatting sqref="BR28:BR33">
    <cfRule type="colorScale" priority="2">
      <colorScale>
        <cfvo type="num" val="6"/>
        <cfvo type="num" val="9"/>
        <color rgb="FFFF7128"/>
        <color rgb="FFFFEF9C"/>
      </colorScale>
    </cfRule>
  </conditionalFormatting>
  <conditionalFormatting sqref="BT28:BT33">
    <cfRule type="colorScale" priority="1">
      <colorScale>
        <cfvo type="num" val="6"/>
        <cfvo type="num" val="9"/>
        <color rgb="FFFF7128"/>
        <color rgb="FFFFEF9C"/>
      </colorScale>
    </cfRule>
  </conditionalFormatting>
  <pageMargins left="0.7" right="0.7" top="0.75" bottom="0.75" header="0.3" footer="0.3"/>
  <pageSetup paperSize="8" scale="3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C762878CACB84AA4E0623C01A08CD5" ma:contentTypeVersion="9" ma:contentTypeDescription="Create a new document." ma:contentTypeScope="" ma:versionID="81e56e8136f687635317eba1acfecb5f">
  <xsd:schema xmlns:xsd="http://www.w3.org/2001/XMLSchema" xmlns:xs="http://www.w3.org/2001/XMLSchema" xmlns:p="http://schemas.microsoft.com/office/2006/metadata/properties" xmlns:ns3="a33c6489-773f-4ebe-a323-5c6530f60483" xmlns:ns4="996c28b0-c991-4439-9364-ab462de1288f" targetNamespace="http://schemas.microsoft.com/office/2006/metadata/properties" ma:root="true" ma:fieldsID="772fb767d46e67ef2720a9722ff6d2a6" ns3:_="" ns4:_="">
    <xsd:import namespace="a33c6489-773f-4ebe-a323-5c6530f60483"/>
    <xsd:import namespace="996c28b0-c991-4439-9364-ab462de128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c6489-773f-4ebe-a323-5c6530f60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c28b0-c991-4439-9364-ab462de12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E6CD3B-D783-4395-A8EC-40A3D15AE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c6489-773f-4ebe-a323-5c6530f60483"/>
    <ds:schemaRef ds:uri="996c28b0-c991-4439-9364-ab462de12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D94D5-3F62-45D0-93EB-7C6AFA5E3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4A334B-FFD3-489F-9F6B-D695656C26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Sheet1!matrix</vt:lpstr>
      <vt:lpstr>Sheet1!nmatrix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Carbone Paolo</dc:creator>
  <cp:lastModifiedBy>Fiorese Stefania</cp:lastModifiedBy>
  <cp:lastPrinted>2020-03-04T11:31:45Z</cp:lastPrinted>
  <dcterms:created xsi:type="dcterms:W3CDTF">2020-03-03T13:07:19Z</dcterms:created>
  <dcterms:modified xsi:type="dcterms:W3CDTF">2020-04-30T10:40:28Z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0x0101000DC762878CACB84AA4E0623C01A08CD5</vt:lpwstr>
  </property>
</Properties>
</file>